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Fallon\"/>
    </mc:Choice>
  </mc:AlternateContent>
  <xr:revisionPtr revIDLastSave="0" documentId="8_{DB0B6CDC-30FE-439B-B0D4-295D31BAC8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set" sheetId="11" r:id="rId1"/>
  </sheets>
  <externalReferences>
    <externalReference r:id="rId2"/>
    <externalReference r:id="rId3"/>
    <externalReference r:id="rId4"/>
  </externalReferences>
  <definedNames>
    <definedName name="_xlnm._FilterDatabase" localSheetId="0" hidden="1">Dataset!$B$5:$D$9</definedName>
    <definedName name="codes">#REF!</definedName>
    <definedName name="_xlnm.Database">[1]DMX_A!$A$1</definedName>
    <definedName name="flows_print_area">'[2]Balance Sheet'!$A$1:$N$1</definedName>
    <definedName name="_xlnm.Print_Area" localSheetId="0">Dataset!$B$9:$O$66</definedName>
    <definedName name="_xlnm.Print_Area">#REF!</definedName>
    <definedName name="_xlnm.Print_Titles">[3]Q5!$A$1:$C$65536,[3]Q5!$A$1:$IV$7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1" l="1"/>
  <c r="I59" i="11"/>
  <c r="J59" i="11"/>
  <c r="K59" i="11"/>
  <c r="L59" i="11"/>
  <c r="M59" i="11"/>
  <c r="G66" i="11"/>
  <c r="I66" i="11"/>
  <c r="J66" i="11"/>
  <c r="K66" i="11"/>
  <c r="L66" i="11"/>
  <c r="M66" i="11"/>
  <c r="H66" i="11"/>
  <c r="D7" i="11" l="1"/>
</calcChain>
</file>

<file path=xl/sharedStrings.xml><?xml version="1.0" encoding="utf-8"?>
<sst xmlns="http://schemas.openxmlformats.org/spreadsheetml/2006/main" count="296" uniqueCount="243">
  <si>
    <t>_z</t>
  </si>
  <si>
    <t>Descriptor</t>
  </si>
  <si>
    <t>National Accounts, National Income, Disposable Income, Nominal</t>
  </si>
  <si>
    <t>NGDP_D</t>
  </si>
  <si>
    <t>National Accounts, Gross Domestic Product, Deflator</t>
  </si>
  <si>
    <t>National Accounts, Gross Disposable National Income, Market Prices, Nominal</t>
  </si>
  <si>
    <t>National Accounts, National Income, Gross, Nominal</t>
  </si>
  <si>
    <t>NCGG_XDC</t>
  </si>
  <si>
    <t>NFI_XDC</t>
  </si>
  <si>
    <t>NX_XDC</t>
  </si>
  <si>
    <t>NCP_XDC</t>
  </si>
  <si>
    <t>NM_XDC</t>
  </si>
  <si>
    <t>NYG_XDC</t>
  </si>
  <si>
    <t>NYN_XDC</t>
  </si>
  <si>
    <t>NYIT_XDC</t>
  </si>
  <si>
    <t>NYS_XDC</t>
  </si>
  <si>
    <t>NINV_XDC</t>
  </si>
  <si>
    <t>NGDPNPI_XDC</t>
  </si>
  <si>
    <t>NI_XDC</t>
  </si>
  <si>
    <t>NYTS_XDC</t>
  </si>
  <si>
    <t>NGDPTXS_XDC</t>
  </si>
  <si>
    <t>NGDP_GRATE</t>
  </si>
  <si>
    <t>NGDP_R_GRATE</t>
  </si>
  <si>
    <t>NYDI_XDC</t>
  </si>
  <si>
    <t>NYY_XDC</t>
  </si>
  <si>
    <t>National Accounts, Nominal GDP per Capita, Nominal</t>
  </si>
  <si>
    <t>NGDPPC_XDC</t>
  </si>
  <si>
    <t>NYNIPC_XDC</t>
  </si>
  <si>
    <t>National Accounts, Nominal National Income per Capita, Nominal</t>
  </si>
  <si>
    <t>National Accounts, Total Domestic Demand, Nominal</t>
  </si>
  <si>
    <t>NTDD_XDC</t>
  </si>
  <si>
    <t>National Accounts, Household Consumption Expenditure, incl. NPISHs, Nominal</t>
  </si>
  <si>
    <t>National Accounts, Public Final Consumption Expenditure, General Government, Nominal</t>
  </si>
  <si>
    <t>National Accounts, Final Consumption Expenditure, Nominal</t>
  </si>
  <si>
    <t>NC_XDC</t>
  </si>
  <si>
    <t>National Accounts, Income Receipts from Rest of the World less Income Payments to the Rest of the World</t>
  </si>
  <si>
    <t>National Accounts, External Sector, Imports of Goods and Services, Nominal</t>
  </si>
  <si>
    <t>National Accounts, External Sector, Exports of Goods and Services, Nominal</t>
  </si>
  <si>
    <t>National Accounts, Gross Capital Formation, Change in Inventories, Nominal</t>
  </si>
  <si>
    <t>National Accounts, Gross Capital Formation, Gross Fixed Capital Formation, Corporations, Households, and Non-profit Institutions Serving Households Nominal</t>
  </si>
  <si>
    <t>National Accounts, Gross Capital Formation, Gross Fixed Capital Formation, Public Sector, Nominal</t>
  </si>
  <si>
    <t>NFIG_XDC</t>
  </si>
  <si>
    <t>National Accounts, Gross Capital Formation, Corporations, Households, and Non-profit Institutions Serving Households, Nominal</t>
  </si>
  <si>
    <t>NFIP_XDC</t>
  </si>
  <si>
    <t>National Accounts, Gross Capital Formation, Nominal</t>
  </si>
  <si>
    <t>National Accounts, National Income, Net Taxes on Production, Net Indirect Taxes, Nominal</t>
  </si>
  <si>
    <t>National Accounts, National Income, Net Taxes on Production, Net Indirect Taxes, Indirect Taxes, Nominal</t>
  </si>
  <si>
    <t>National Accounts, National Income, Subsidies on Production, Nominal</t>
  </si>
  <si>
    <t>National Accounts, National Income, Net, Nominal</t>
  </si>
  <si>
    <t>National Accounts, Gross Domestic Product, Expenditure Approach, Nominal</t>
  </si>
  <si>
    <t>National Accounts, NFC, FC, HH, NPISH, Primary Sector, Nominal, Total, National Currency</t>
  </si>
  <si>
    <t>National Accounts, NFC, FC, HH, NPISH, Primary Sector, Mining and Quarrying, Nominal, National Currency</t>
  </si>
  <si>
    <t>National Accounts, NFC, FC, HH, NPISH, Secondary Sector, Total, Nominal, National Currency</t>
  </si>
  <si>
    <t>National Accounts, NFC, FC, HH, NPISH, Secondary Sector, Manufacturing, Nominal, National Currency</t>
  </si>
  <si>
    <t>National Accounts, NFC, FC, HH, NPISH, Secondary Sector, Electricity, Gas and Water supply, Nominal, National Currency</t>
  </si>
  <si>
    <t>National Accounts, NFC, FC, HH, NPISH, Secondary Sector, Construction, Nominal, National Currency</t>
  </si>
  <si>
    <t>National Accounts, NFC, FC, HH, NPISH,  Tertiary Sector, Total, Nominal, National Currency</t>
  </si>
  <si>
    <t>National Accounts, NFC, FC, HH, NPISH,  Tertiary Sector, Wholesale and Retail trade, Nominal, National Currency</t>
  </si>
  <si>
    <t>National Accounts, NFC, FC, HH, NPISH,  Tertiary Sector, Hotels and Restaurants, Nominal, National Currency</t>
  </si>
  <si>
    <t>National Accounts, NFC, FC, HH, NPISH,  Tertiary Sector, Transport, Storage and Communication, Nominal, National Currency</t>
  </si>
  <si>
    <t>National Accounts, NFC, FC, HH, NPISH,  Tertiary Sector, Financial intermediation, Nominal, National Currency</t>
  </si>
  <si>
    <t>National Accounts, NFC, FC, HH, NPISH,  Tertiary Sector, Real estate, renting and business activities, Nominal, National Currency</t>
  </si>
  <si>
    <t>National Accounts, NFC, FC, HH, NPISH,  Tertiary Sector, Health and Social Work, Nominal, National Currency</t>
  </si>
  <si>
    <t>National Accounts, NFC, FC, HH, NPISH,  Tertiary Sector, Other Community, social and personal services, Nominal, National Currency</t>
  </si>
  <si>
    <t>National Accounts, NGDPVA, National Currency</t>
  </si>
  <si>
    <t>National Accounts, Taxes less Subsidies on Products, Nominal, National Currency</t>
  </si>
  <si>
    <t>National Accounts, Gross Domestic Product, Nominal, National Currency</t>
  </si>
  <si>
    <t>National Accounts, NFC, FC, HH, NPISH, Primary Sector, Real, Total, National Currency</t>
  </si>
  <si>
    <t>National Accounts, NFC, FC, HH, NPISH, Primary Sector, Mining and Quarrying, Real, National Currency</t>
  </si>
  <si>
    <t>National Accounts, NFC, FC, HH, NPISH, Secondary Sector, Total, Real, National Currency</t>
  </si>
  <si>
    <t>National Accounts, NFC, FC, HH, NPISH, Secondary Sector, Manufacturing, Real, National Currency</t>
  </si>
  <si>
    <t>National Accounts, NFC, FC, HH, NPISH, Secondary Sector, Construction, Real, National Currency</t>
  </si>
  <si>
    <t>National Accounts, NFC, FC, HH, NPISH,  Tertiary Sector, Total, Real, National Currency</t>
  </si>
  <si>
    <t>National Accounts, NFC, FC, HH, NPISH,  Tertiary Sector, Wholesale and Retail trade, Real, National Currency</t>
  </si>
  <si>
    <t>National Accounts, NFC, FC, HH, NPISH,  Tertiary Sector, Hotels and Restaurants, Real, National Currency</t>
  </si>
  <si>
    <t>National Accounts, NFC, FC, HH, NPISH,  Tertiary Sector, Financial intermediation, Real, National Currency</t>
  </si>
  <si>
    <t>National Accounts, NFC, FC, HH, NPISH,  Tertiary Sector, Real estate, renting and business activities, Real, National Currency</t>
  </si>
  <si>
    <t>National Accounts, NFC, FC, HH, NPISH,  Tertiary Sector, Health and Social Work, Real, National Currency</t>
  </si>
  <si>
    <t>National Accounts, NFC, FC, HH, NPISH,  Tertiary Sector, Other Community, social and personal services, Real, National Currency</t>
  </si>
  <si>
    <t>National Accounts, NGDPVA_R, National Currency</t>
  </si>
  <si>
    <t>National Accounts, Taxes less Subsidies on Products, Real, National Currency</t>
  </si>
  <si>
    <t>National Accounts, Gross Domestic Product, Real, National Currency</t>
  </si>
  <si>
    <t>National Accounts, GDP growth, Nominal, Rate</t>
  </si>
  <si>
    <t>National Accounts, GDP growth, Real, Rate</t>
  </si>
  <si>
    <t>DATA_DOMAIN</t>
  </si>
  <si>
    <t>NAG</t>
  </si>
  <si>
    <t>Dataset</t>
  </si>
  <si>
    <t>M</t>
  </si>
  <si>
    <t>REF_AREA</t>
  </si>
  <si>
    <t>SR</t>
  </si>
  <si>
    <t>Country</t>
  </si>
  <si>
    <t>Q</t>
  </si>
  <si>
    <t>COUNTERPART_AREA</t>
  </si>
  <si>
    <t>_Z</t>
  </si>
  <si>
    <t xml:space="preserve">Counterpart area </t>
  </si>
  <si>
    <t>A</t>
  </si>
  <si>
    <t>FREQ</t>
  </si>
  <si>
    <t>COMMENT</t>
  </si>
  <si>
    <t>Published</t>
  </si>
  <si>
    <t>Observation status</t>
  </si>
  <si>
    <t>Country code</t>
  </si>
  <si>
    <t>INDICATOR</t>
  </si>
  <si>
    <t>BASE_PER</t>
  </si>
  <si>
    <t>UNIT_MULT</t>
  </si>
  <si>
    <t>SUR_NAG_002</t>
  </si>
  <si>
    <t>SUR_NAG_003</t>
  </si>
  <si>
    <t>SUR_NAG_005</t>
  </si>
  <si>
    <t>SUR_NAG_006</t>
  </si>
  <si>
    <t>SUR_NAG_007</t>
  </si>
  <si>
    <t>SUR_NAG_008</t>
  </si>
  <si>
    <t>SUR_NAG_009</t>
  </si>
  <si>
    <t>SUR_NAG_010</t>
  </si>
  <si>
    <t>SUR_NAG_011</t>
  </si>
  <si>
    <t>SUR_NAG_012</t>
  </si>
  <si>
    <t>SUR_NAG_013</t>
  </si>
  <si>
    <t>SUR_NAG_014</t>
  </si>
  <si>
    <t>SUR_NAG_015</t>
  </si>
  <si>
    <t>SUR_NAG_016</t>
  </si>
  <si>
    <t>SUR_NAG_017</t>
  </si>
  <si>
    <t>SUR_NAG_018</t>
  </si>
  <si>
    <t>SUR_NAG_019</t>
  </si>
  <si>
    <t>SUR_NAG_020</t>
  </si>
  <si>
    <t>SUR_NAG_021</t>
  </si>
  <si>
    <t>SUR_NAG_023</t>
  </si>
  <si>
    <t>SUR_NAG_024</t>
  </si>
  <si>
    <t>SUR_NAG_025</t>
  </si>
  <si>
    <t>SUR_NAG_026</t>
  </si>
  <si>
    <t>SUR_NAG_028</t>
  </si>
  <si>
    <t>SUR_NAG_029</t>
  </si>
  <si>
    <t>SUR_NAG_030</t>
  </si>
  <si>
    <t>SUR_NAG_031</t>
  </si>
  <si>
    <t>SUR_NAG_032</t>
  </si>
  <si>
    <t>SUR_NAG_033</t>
  </si>
  <si>
    <t>SUR_NAG_034</t>
  </si>
  <si>
    <t>SUR_NAG_035</t>
  </si>
  <si>
    <t>SUR_NAG_036</t>
  </si>
  <si>
    <t>SUR_NAG_037</t>
  </si>
  <si>
    <t>SUR_NAG_038</t>
  </si>
  <si>
    <t>SUR_NAG_039</t>
  </si>
  <si>
    <t>SUR_NAG_040</t>
  </si>
  <si>
    <t>SUR_NAG_041</t>
  </si>
  <si>
    <t>SUR_NAG_042</t>
  </si>
  <si>
    <t>SUR_NAG_044</t>
  </si>
  <si>
    <t>SUR_NAG_045</t>
  </si>
  <si>
    <t>SUR_NAG_046</t>
  </si>
  <si>
    <t>SUR_NAG_047</t>
  </si>
  <si>
    <t>SUR_NAG_048</t>
  </si>
  <si>
    <t>SUR_NAG_049</t>
  </si>
  <si>
    <t>SUR_NAG_058</t>
  </si>
  <si>
    <t>NGDPTXS_R_XDC</t>
  </si>
  <si>
    <t>SUR_NAG_059</t>
  </si>
  <si>
    <t>SUR_NAG_060</t>
  </si>
  <si>
    <t>SUR_NAG_061</t>
  </si>
  <si>
    <t>SUR_NAG_062</t>
  </si>
  <si>
    <t>SUR_NAG_063</t>
  </si>
  <si>
    <t>SUR_NAG_064</t>
  </si>
  <si>
    <t>SUR_NAG_065</t>
  </si>
  <si>
    <t>SUR_NAG_066</t>
  </si>
  <si>
    <t>SUR_NAG_067</t>
  </si>
  <si>
    <t>SUR_NAG_069</t>
  </si>
  <si>
    <t>SUR_NAG_070</t>
  </si>
  <si>
    <t>SUR_NAG_071</t>
  </si>
  <si>
    <t>SUR_NAG_072</t>
  </si>
  <si>
    <t>SUR_NAG_073</t>
  </si>
  <si>
    <t>SUR_NAG_074</t>
  </si>
  <si>
    <t>SUR_NAG_075</t>
  </si>
  <si>
    <t>SUR_NAG_076</t>
  </si>
  <si>
    <t>SUR_NAG_077</t>
  </si>
  <si>
    <t>SUR_NAG_078</t>
  </si>
  <si>
    <t>SUR_NAG_079</t>
  </si>
  <si>
    <t>SUR_NAG_080</t>
  </si>
  <si>
    <t>SUR_NAG_081</t>
  </si>
  <si>
    <t>SUR_NAG_082</t>
  </si>
  <si>
    <t>SUR_NAG_083</t>
  </si>
  <si>
    <t>National Accounts, NFC, FC, HH, NPISH, Primary Sector, Agriculture, Hunting and Forestry, and Fisherie Nominal, National Currency</t>
  </si>
  <si>
    <t>National Accounts, NFC, FC, HH, NPISH, Secondary Sector  Water supply, Nominal, National Currency</t>
  </si>
  <si>
    <t>National Accounts, NFC, FC, HH, NPISH,  Tertiary Sector, Information and Communication, Nominal, National Currency</t>
  </si>
  <si>
    <t>National Accounts, NFC, FC, HH, NPISH,  Tertiary Sector, Proffesional scienticic and technical activities Nominal , National Currency</t>
  </si>
  <si>
    <t>National Accounts, NFC, FC, HH, NPISH,  Tertiary Sector, Administrative and support service activities Nominal , National Currency</t>
  </si>
  <si>
    <t>National Accounts, NFC, FC, HH, NPISH,  Tertiary Sector, Public administration and defence; compulsory social security Nominal , National Currency</t>
  </si>
  <si>
    <t>National Accounts, NFC, FC, HH, NPISH,  Tertiary Sector, Education Nominal, National Currency</t>
  </si>
  <si>
    <t>National Accounts, NFC, FC, HH, NPISH, Primary Sector, Agriculture, Hunting and Forestry,and Fishery Real, National Currency</t>
  </si>
  <si>
    <t>National Accounts, NFC, FC, HH, NPISH, Secondary Sector, Water supply, Real, National Currency</t>
  </si>
  <si>
    <t>National Accounts, NFC, FC, HH, NPISH, Secondary Sector, Electricity, Gas , Real, National Currency</t>
  </si>
  <si>
    <t>National Accounts, NFC, FC, HH, NPISH,  Tertiary Sector, Transport, Storage , Real, National Currency</t>
  </si>
  <si>
    <t>SUR_NAG_068</t>
  </si>
  <si>
    <t>National Accounts, NFC, FC, HH, NPISH,  Tertiary Sector, Education  Real, National Currency</t>
  </si>
  <si>
    <t>National Accounts, NFC, FC, HH, NPISH,  Tertiary Sector, Public administration and defence; compulsory social security Real, National Currency</t>
  </si>
  <si>
    <t>SUR_NAG_084</t>
  </si>
  <si>
    <t>NGDPVA_ISIC4_A_XDC</t>
  </si>
  <si>
    <t>NGDPVA_ISIC4_C_XDC</t>
  </si>
  <si>
    <t>NGDPVA_ISIC4_D_XDC</t>
  </si>
  <si>
    <t>NGDPVA_ISIC4_E_XDC</t>
  </si>
  <si>
    <t>NGDPVA_ISIC4_F_XDC</t>
  </si>
  <si>
    <t>NGDPVA_ISIC4_G_XDC</t>
  </si>
  <si>
    <t>NGDPVA_ISIC4_H_XDC</t>
  </si>
  <si>
    <t>NGDPVA_ISIC4_I_XDC</t>
  </si>
  <si>
    <t>NGDPVA_ISIC4_J_XDC</t>
  </si>
  <si>
    <t>NGDPVA_ISIC4_K_XDC</t>
  </si>
  <si>
    <t>NGDPVA_ISIC4_M_XDC</t>
  </si>
  <si>
    <t>NGDPVA_ISIC4_N_XDC</t>
  </si>
  <si>
    <t>NGDPVA_ISIC4_O_XDC</t>
  </si>
  <si>
    <t>NGDPVA_ISIC4_Q_XDC</t>
  </si>
  <si>
    <t>NGDPVA_ISIC4_S_XDC</t>
  </si>
  <si>
    <t>NGDPVA_ISIC4_GTS_XDC</t>
  </si>
  <si>
    <t>NGDPVA_ISIC4_B_XDC</t>
  </si>
  <si>
    <t>NGDPVA_ISIC4_ATB_XDC</t>
  </si>
  <si>
    <t>NGDPVA_ISIC4_CTF_XDC</t>
  </si>
  <si>
    <t>NGDPVA_ISIC4_L_XDC</t>
  </si>
  <si>
    <t>NGDPVA_ISIC4_P_XDC</t>
  </si>
  <si>
    <t>NGDPVA_R_ISIC4_ATB_XDC</t>
  </si>
  <si>
    <t>NGDPVA_R_ISIC4_A_XDC</t>
  </si>
  <si>
    <t>NGDPVA_R_ISIC4_B_XDC</t>
  </si>
  <si>
    <t>NGDPVA_R_ISIC4_CTF_XDC</t>
  </si>
  <si>
    <t>NGDPVA_R_ISIC4_C_XDC</t>
  </si>
  <si>
    <t>NGDPVA_R_ISIC4_D_XDC</t>
  </si>
  <si>
    <t>NGDPVA_R_ISIC4_E_XDC</t>
  </si>
  <si>
    <t>NGDPVA_R_ISIC4_F_XDC</t>
  </si>
  <si>
    <t>NGDPVA_R_ISIC4_GTS_XDC</t>
  </si>
  <si>
    <t>NGDPVA_R_ISIC4_G_XDC</t>
  </si>
  <si>
    <t>NGDPVA_R_ISIC4_I_XDC</t>
  </si>
  <si>
    <t>NGDPVA_R_ISIC4_H_XDC</t>
  </si>
  <si>
    <t>NGDPVA_R_ISIC4_J_XDC</t>
  </si>
  <si>
    <t>NGDPVA_R_ISIC4_K_XDC</t>
  </si>
  <si>
    <t>NGDPVA_R_ISIC4_L_XDC</t>
  </si>
  <si>
    <t>NGDPVA_R_ISIC4_M_XDC</t>
  </si>
  <si>
    <t>NGDPVA_R_ISIC4_N_XDC</t>
  </si>
  <si>
    <t>NGDPVA_R_ISIC4_O_XDC</t>
  </si>
  <si>
    <t>NGDPVA_R_ISIC4_P_XDC</t>
  </si>
  <si>
    <t>NGDPVA_R_ISIC4_Q_XDC</t>
  </si>
  <si>
    <t>NGDPVA_R_ISIC4_S_XDC</t>
  </si>
  <si>
    <t>DataStructure</t>
  </si>
  <si>
    <t>IMF:ECOFIN_DSD(1.0)</t>
  </si>
  <si>
    <t>DataStructure Name</t>
  </si>
  <si>
    <t>ECOFIN Data Structure Definition</t>
  </si>
  <si>
    <t>Datastructure</t>
  </si>
  <si>
    <t>Datastructure Name</t>
  </si>
  <si>
    <t>NGDPVA_ISIC4_XDC</t>
  </si>
  <si>
    <t>NGDP_PA_XDC</t>
  </si>
  <si>
    <t>NGDPVA_R_ISIC4_XDC</t>
  </si>
  <si>
    <t>NGDP_PA_R_XDC</t>
  </si>
  <si>
    <t>NGDP_XDC</t>
  </si>
  <si>
    <t>2021, 2022 and 2023 are Tentative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</si>
</sst>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21"/>
      <color rgb="FF202124"/>
      <name val="Inherit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1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4" borderId="0" xfId="8" applyFill="1"/>
    <xf numFmtId="0" fontId="6" fillId="5" borderId="4" xfId="8" applyFont="1" applyFill="1" applyBorder="1" applyAlignment="1">
      <alignment horizontal="left"/>
    </xf>
    <xf numFmtId="0" fontId="5" fillId="0" borderId="0" xfId="8"/>
    <xf numFmtId="0" fontId="4" fillId="4" borderId="0" xfId="8" applyFont="1" applyFill="1"/>
    <xf numFmtId="0" fontId="6" fillId="5" borderId="4" xfId="8" applyFont="1" applyFill="1" applyBorder="1" applyAlignment="1">
      <alignment horizontal="left" wrapText="1"/>
    </xf>
    <xf numFmtId="0" fontId="5" fillId="0" borderId="0" xfId="8" applyAlignment="1">
      <alignment horizontal="left"/>
    </xf>
    <xf numFmtId="0" fontId="6" fillId="5" borderId="5" xfId="8" applyFont="1" applyFill="1" applyBorder="1" applyAlignment="1">
      <alignment horizontal="left"/>
    </xf>
    <xf numFmtId="0" fontId="5" fillId="6" borderId="6" xfId="8" applyFill="1" applyBorder="1" applyAlignment="1">
      <alignment horizontal="justify" wrapText="1"/>
    </xf>
    <xf numFmtId="0" fontId="6" fillId="5" borderId="7" xfId="8" applyFont="1" applyFill="1" applyBorder="1"/>
    <xf numFmtId="0" fontId="6" fillId="5" borderId="8" xfId="8" applyFont="1" applyFill="1" applyBorder="1"/>
    <xf numFmtId="0" fontId="2" fillId="0" borderId="0" xfId="8" applyFont="1"/>
    <xf numFmtId="0" fontId="5" fillId="2" borderId="0" xfId="8" applyFill="1"/>
    <xf numFmtId="0" fontId="11" fillId="0" borderId="0" xfId="8" applyFont="1"/>
    <xf numFmtId="0" fontId="12" fillId="0" borderId="0" xfId="8" applyFont="1"/>
    <xf numFmtId="1" fontId="5" fillId="0" borderId="0" xfId="8" applyNumberFormat="1"/>
    <xf numFmtId="166" fontId="5" fillId="0" borderId="0" xfId="8" applyNumberFormat="1"/>
    <xf numFmtId="164" fontId="5" fillId="0" borderId="0" xfId="9" applyNumberFormat="1" applyFont="1"/>
    <xf numFmtId="165" fontId="2" fillId="7" borderId="0" xfId="9" applyNumberFormat="1" applyFont="1" applyFill="1"/>
    <xf numFmtId="0" fontId="6" fillId="0" borderId="8" xfId="8" applyFont="1" applyBorder="1"/>
    <xf numFmtId="164" fontId="5" fillId="0" borderId="0" xfId="9" applyNumberFormat="1" applyFont="1" applyFill="1"/>
    <xf numFmtId="164" fontId="0" fillId="0" borderId="0" xfId="9" applyNumberFormat="1" applyFont="1" applyFill="1"/>
    <xf numFmtId="1" fontId="13" fillId="0" borderId="0" xfId="8" applyNumberFormat="1" applyFont="1"/>
    <xf numFmtId="164" fontId="9" fillId="0" borderId="0" xfId="9" applyNumberFormat="1" applyFont="1" applyFill="1"/>
    <xf numFmtId="164" fontId="10" fillId="0" borderId="0" xfId="9" applyNumberFormat="1" applyFont="1" applyFill="1"/>
    <xf numFmtId="0" fontId="5" fillId="0" borderId="9" xfId="8" applyBorder="1"/>
    <xf numFmtId="0" fontId="5" fillId="0" borderId="9" xfId="8" applyBorder="1" applyAlignment="1">
      <alignment horizontal="right"/>
    </xf>
    <xf numFmtId="164" fontId="5" fillId="8" borderId="0" xfId="9" applyNumberFormat="1" applyFont="1" applyFill="1"/>
    <xf numFmtId="165" fontId="5" fillId="0" borderId="0" xfId="9" applyNumberFormat="1" applyFont="1" applyFill="1"/>
    <xf numFmtId="0" fontId="5" fillId="0" borderId="10" xfId="8" applyBorder="1" applyAlignment="1">
      <alignment horizontal="right"/>
    </xf>
    <xf numFmtId="0" fontId="5" fillId="6" borderId="0" xfId="8" applyFill="1"/>
    <xf numFmtId="0" fontId="6" fillId="5" borderId="2" xfId="0" applyFont="1" applyFill="1" applyBorder="1" applyAlignment="1">
      <alignment horizontal="left"/>
    </xf>
    <xf numFmtId="0" fontId="0" fillId="6" borderId="3" xfId="0" applyFill="1" applyBorder="1"/>
    <xf numFmtId="0" fontId="6" fillId="5" borderId="4" xfId="0" applyFont="1" applyFill="1" applyBorder="1" applyAlignment="1">
      <alignment horizontal="left"/>
    </xf>
    <xf numFmtId="0" fontId="0" fillId="6" borderId="0" xfId="0" applyFill="1"/>
    <xf numFmtId="0" fontId="7" fillId="6" borderId="0" xfId="8" applyFont="1" applyFill="1"/>
    <xf numFmtId="0" fontId="0" fillId="6" borderId="12" xfId="0" applyFill="1" applyBorder="1"/>
    <xf numFmtId="0" fontId="0" fillId="6" borderId="13" xfId="0" applyFill="1" applyBorder="1"/>
    <xf numFmtId="0" fontId="5" fillId="6" borderId="13" xfId="8" applyFill="1" applyBorder="1"/>
    <xf numFmtId="0" fontId="5" fillId="6" borderId="13" xfId="8" applyFill="1" applyBorder="1" applyAlignment="1">
      <alignment horizontal="left"/>
    </xf>
    <xf numFmtId="0" fontId="5" fillId="6" borderId="14" xfId="8" applyFill="1" applyBorder="1"/>
    <xf numFmtId="0" fontId="6" fillId="5" borderId="11" xfId="8" applyFont="1" applyFill="1" applyBorder="1"/>
    <xf numFmtId="0" fontId="8" fillId="0" borderId="0" xfId="8" applyFont="1"/>
    <xf numFmtId="0" fontId="5" fillId="0" borderId="0" xfId="8" applyAlignment="1">
      <alignment horizontal="right"/>
    </xf>
    <xf numFmtId="0" fontId="5" fillId="4" borderId="15" xfId="8" applyFill="1" applyBorder="1"/>
    <xf numFmtId="0" fontId="14" fillId="0" borderId="0" xfId="8" applyFont="1" applyAlignment="1">
      <alignment horizontal="left"/>
    </xf>
    <xf numFmtId="0" fontId="15" fillId="0" borderId="0" xfId="0" applyFont="1" applyAlignment="1">
      <alignment horizontal="left" vertical="center"/>
    </xf>
    <xf numFmtId="164" fontId="5" fillId="4" borderId="0" xfId="9" applyNumberFormat="1" applyFont="1" applyFill="1"/>
    <xf numFmtId="164" fontId="5" fillId="4" borderId="15" xfId="9" applyNumberFormat="1" applyFont="1" applyFill="1" applyBorder="1"/>
    <xf numFmtId="165" fontId="5" fillId="0" borderId="0" xfId="9" applyNumberFormat="1" applyFont="1"/>
    <xf numFmtId="0" fontId="5" fillId="0" borderId="0" xfId="9" applyNumberFormat="1" applyFont="1" applyAlignment="1">
      <alignment horizontal="right"/>
    </xf>
  </cellXfs>
  <cellStyles count="11">
    <cellStyle name="Comma" xfId="9" builtinId="3"/>
    <cellStyle name="Comma 2" xfId="3" xr:uid="{00000000-0005-0000-0000-000001000000}"/>
    <cellStyle name="Comma 3" xfId="10" xr:uid="{00000000-0005-0000-0000-000002000000}"/>
    <cellStyle name="Comma 4" xfId="5" xr:uid="{00000000-0005-0000-0000-000003000000}"/>
    <cellStyle name="Normal" xfId="0" builtinId="0"/>
    <cellStyle name="Normal 11" xfId="4" xr:uid="{00000000-0005-0000-0000-000006000000}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te 2" xfId="6" xr:uid="{00000000-0005-0000-0000-00000D000000}"/>
    <cellStyle name="Percent 2" xfId="7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SI\eGDDS\e-GDDS%20Countries\Suriname\Mission%20Prep%20File\Data%20Files\1.%20Area%20Desk%20Data%20Files\SUR_Re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\TEMP\resourcesdraf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jprat.002\Local%20Settings\Temporary%20Internet%20Files\OLK63\wrs36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_Authorities"/>
      <sheetName val="GDP by Sectors"/>
      <sheetName val="GDP by Expenditure"/>
      <sheetName val="Demographic data"/>
      <sheetName val="Labor force"/>
      <sheetName val="DMX_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Q:\DATA\C2\SUR\Databases\Macroframework\Current\SUR_Macrofw.DMX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"/>
      <sheetName val="Resources"/>
      <sheetName val="Flows"/>
    </sheetNames>
    <sheetDataSet>
      <sheetData sheetId="0" refreshError="1">
        <row r="1">
          <cell r="A1" t="str">
            <v>General Department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Questionnaire 5</v>
          </cell>
          <cell r="DZ1" t="str">
            <v/>
          </cell>
          <cell r="EA1" t="str">
            <v/>
          </cell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1979</v>
          </cell>
          <cell r="F6">
            <v>1980</v>
          </cell>
          <cell r="G6">
            <v>1981</v>
          </cell>
          <cell r="H6">
            <v>1982</v>
          </cell>
          <cell r="I6">
            <v>1983</v>
          </cell>
          <cell r="J6">
            <v>1984</v>
          </cell>
          <cell r="K6">
            <v>1985</v>
          </cell>
          <cell r="L6">
            <v>1986</v>
          </cell>
          <cell r="M6">
            <v>1987</v>
          </cell>
          <cell r="N6">
            <v>1988</v>
          </cell>
          <cell r="O6">
            <v>1989</v>
          </cell>
          <cell r="P6">
            <v>1990</v>
          </cell>
          <cell r="Q6">
            <v>1991</v>
          </cell>
          <cell r="R6">
            <v>1992</v>
          </cell>
          <cell r="S6">
            <v>1993</v>
          </cell>
          <cell r="T6">
            <v>1994</v>
          </cell>
          <cell r="U6">
            <v>1995</v>
          </cell>
          <cell r="V6">
            <v>1996</v>
          </cell>
          <cell r="W6">
            <v>1997</v>
          </cell>
          <cell r="X6">
            <v>1998</v>
          </cell>
          <cell r="Y6">
            <v>1999</v>
          </cell>
          <cell r="Z6">
            <v>2000</v>
          </cell>
          <cell r="AA6">
            <v>2001</v>
          </cell>
          <cell r="AB6">
            <v>2002</v>
          </cell>
          <cell r="AC6">
            <v>2003</v>
          </cell>
          <cell r="AD6">
            <v>2004</v>
          </cell>
          <cell r="AE6">
            <v>2005</v>
          </cell>
          <cell r="AF6">
            <v>2006</v>
          </cell>
          <cell r="AG6">
            <v>2007</v>
          </cell>
          <cell r="AH6">
            <v>2008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9">
          <cell r="B9" t="str">
            <v>Values are consistent with those provided in</v>
          </cell>
        </row>
        <row r="10">
          <cell r="B10" t="str">
            <v>Questionnaire 6 (Balance of Payments)</v>
          </cell>
        </row>
        <row r="11">
          <cell r="A11" t="str">
            <v>TX</v>
          </cell>
          <cell r="B11" t="str">
            <v>Value of exports (bop basis)</v>
          </cell>
        </row>
        <row r="12">
          <cell r="B12" t="str">
            <v>= BXG+BXS</v>
          </cell>
          <cell r="C12" t="str">
            <v>% change</v>
          </cell>
        </row>
        <row r="13">
          <cell r="A13" t="str">
            <v>TX_RPCH</v>
          </cell>
          <cell r="B13" t="str">
            <v>Volume of exports</v>
          </cell>
          <cell r="C13" t="str">
            <v>% change</v>
          </cell>
        </row>
        <row r="14">
          <cell r="A14" t="str">
            <v>TX_R</v>
          </cell>
          <cell r="C14" t="str">
            <v>level</v>
          </cell>
        </row>
        <row r="15">
          <cell r="A15" t="str">
            <v>TX_D</v>
          </cell>
          <cell r="C15" t="str">
            <v>level</v>
          </cell>
        </row>
        <row r="16">
          <cell r="A16" t="str">
            <v>TX_DPCH</v>
          </cell>
          <cell r="B16" t="str">
            <v>Deflator/unit value of exports</v>
          </cell>
          <cell r="C16" t="str">
            <v>% change</v>
          </cell>
        </row>
        <row r="17">
          <cell r="B17" t="str">
            <v>= TX / (index of TX_RPCH)</v>
          </cell>
        </row>
        <row r="19">
          <cell r="A19" t="str">
            <v>TM</v>
          </cell>
          <cell r="B19" t="str">
            <v>Value of imports (bop basis)</v>
          </cell>
        </row>
        <row r="20">
          <cell r="B20" t="str">
            <v>= -BMG-BMS</v>
          </cell>
          <cell r="C20" t="str">
            <v>% change</v>
          </cell>
        </row>
        <row r="21">
          <cell r="A21" t="str">
            <v>TM_RPCH</v>
          </cell>
          <cell r="B21" t="str">
            <v>Volume of imports</v>
          </cell>
          <cell r="C21" t="str">
            <v>% change</v>
          </cell>
        </row>
        <row r="22">
          <cell r="A22" t="str">
            <v>TM_R</v>
          </cell>
          <cell r="C22" t="str">
            <v>level</v>
          </cell>
        </row>
        <row r="23">
          <cell r="A23" t="str">
            <v>TM_D</v>
          </cell>
          <cell r="C23" t="str">
            <v>level</v>
          </cell>
        </row>
        <row r="24">
          <cell r="A24" t="str">
            <v>TM_DPCH</v>
          </cell>
          <cell r="B24" t="str">
            <v>Deflator/unit value of imports</v>
          </cell>
          <cell r="C24" t="str">
            <v>% change</v>
          </cell>
        </row>
        <row r="25">
          <cell r="B25" t="str">
            <v>= TM / (index of TM_RPCH)</v>
          </cell>
        </row>
        <row r="27">
          <cell r="B27" t="str">
            <v xml:space="preserve">  GOODS</v>
          </cell>
        </row>
        <row r="28">
          <cell r="B28" t="str">
            <v xml:space="preserve">  Values are consistent with those provided in</v>
          </cell>
        </row>
        <row r="29">
          <cell r="B29" t="str">
            <v xml:space="preserve">  Questionnaire 6 (Balance of Payments)</v>
          </cell>
        </row>
        <row r="30">
          <cell r="A30" t="str">
            <v>TXG</v>
          </cell>
          <cell r="B30" t="str">
            <v xml:space="preserve">  Value of exports (bop basis)</v>
          </cell>
        </row>
        <row r="31">
          <cell r="B31" t="str">
            <v xml:space="preserve">  = BXG</v>
          </cell>
          <cell r="C31" t="str">
            <v>% change</v>
          </cell>
        </row>
        <row r="32">
          <cell r="A32" t="str">
            <v>TXG_RPCH</v>
          </cell>
          <cell r="B32" t="str">
            <v xml:space="preserve">  Volume of exports</v>
          </cell>
          <cell r="C32" t="str">
            <v>% change</v>
          </cell>
        </row>
        <row r="33">
          <cell r="A33" t="str">
            <v>TXG_R</v>
          </cell>
          <cell r="C33" t="str">
            <v>level</v>
          </cell>
        </row>
        <row r="34">
          <cell r="A34" t="str">
            <v>TXG_D</v>
          </cell>
          <cell r="C34" t="str">
            <v>level</v>
          </cell>
        </row>
        <row r="35">
          <cell r="A35" t="str">
            <v>TXG_DPCH</v>
          </cell>
          <cell r="B35" t="str">
            <v xml:space="preserve">  Deflator/unit value of exports</v>
          </cell>
          <cell r="C35" t="str">
            <v>% change</v>
          </cell>
        </row>
        <row r="36">
          <cell r="B36" t="str">
            <v xml:space="preserve">  = TXG / (index of TXG_RPCH)</v>
          </cell>
        </row>
        <row r="38">
          <cell r="A38" t="str">
            <v>TMG</v>
          </cell>
          <cell r="B38" t="str">
            <v xml:space="preserve">  Value of imports (bop basis)</v>
          </cell>
        </row>
        <row r="39">
          <cell r="B39" t="str">
            <v xml:space="preserve">  = -BMG</v>
          </cell>
          <cell r="C39" t="str">
            <v>% change</v>
          </cell>
        </row>
        <row r="40">
          <cell r="A40" t="str">
            <v>TMG_RPCH</v>
          </cell>
          <cell r="B40" t="str">
            <v xml:space="preserve">  Volume of imports</v>
          </cell>
          <cell r="C40" t="str">
            <v>% change</v>
          </cell>
        </row>
        <row r="41">
          <cell r="A41" t="str">
            <v>TMG_R</v>
          </cell>
          <cell r="C41" t="str">
            <v>level</v>
          </cell>
        </row>
        <row r="42">
          <cell r="A42" t="str">
            <v>TMG_D</v>
          </cell>
          <cell r="C42" t="str">
            <v>level</v>
          </cell>
        </row>
        <row r="43">
          <cell r="A43" t="str">
            <v>TMG_DPCH</v>
          </cell>
          <cell r="B43" t="str">
            <v xml:space="preserve">  Deflator/unit value of imports</v>
          </cell>
          <cell r="C43" t="str">
            <v>% change</v>
          </cell>
        </row>
        <row r="44">
          <cell r="B44" t="str">
            <v xml:space="preserve">  = TMG / (index of TMG_RPCH)</v>
          </cell>
        </row>
        <row r="46">
          <cell r="B46" t="str">
            <v xml:space="preserve">    OIL</v>
          </cell>
        </row>
        <row r="47">
          <cell r="B47" t="str">
            <v xml:space="preserve">    Deflator/unit value data areoptional. If not provided,</v>
          </cell>
        </row>
        <row r="48">
          <cell r="B48" t="str">
            <v xml:space="preserve">    the WEO oil price(APSP) is used to deflate oil trade values</v>
          </cell>
        </row>
        <row r="49">
          <cell r="A49" t="str">
            <v>TXGO</v>
          </cell>
          <cell r="B49" t="str">
            <v xml:space="preserve">    Value of oil exports</v>
          </cell>
        </row>
        <row r="50">
          <cell r="C50" t="str">
            <v>% change</v>
          </cell>
        </row>
        <row r="51">
          <cell r="A51" t="str">
            <v>TXGO_RPCH</v>
          </cell>
          <cell r="B51" t="str">
            <v xml:space="preserve">    Volume of oil exports</v>
          </cell>
          <cell r="C51" t="str">
            <v>% change</v>
          </cell>
        </row>
        <row r="52">
          <cell r="B52" t="str">
            <v xml:space="preserve">    = TXGO / (index of TXGO_DPCH)</v>
          </cell>
        </row>
        <row r="53">
          <cell r="A53" t="str">
            <v>TXGO_R</v>
          </cell>
          <cell r="C53" t="str">
            <v>hide</v>
          </cell>
        </row>
        <row r="54">
          <cell r="A54" t="str">
            <v>TXGO_D</v>
          </cell>
          <cell r="C54" t="str">
            <v>hide</v>
          </cell>
        </row>
        <row r="55">
          <cell r="A55" t="str">
            <v>TXGO_DPCH</v>
          </cell>
          <cell r="B55" t="str">
            <v xml:space="preserve">    Deflator/unit value of oil exports (optional)</v>
          </cell>
          <cell r="C55" t="str">
            <v>% change</v>
          </cell>
        </row>
        <row r="58">
          <cell r="A58" t="str">
            <v>TMGO</v>
          </cell>
          <cell r="B58" t="str">
            <v xml:space="preserve">    Value of oil imports (&gt;= 0)</v>
          </cell>
        </row>
        <row r="59">
          <cell r="C59" t="str">
            <v>% change</v>
          </cell>
        </row>
        <row r="60">
          <cell r="A60" t="str">
            <v>TMGO_RPCH</v>
          </cell>
          <cell r="B60" t="str">
            <v xml:space="preserve">    Volume of oil imports</v>
          </cell>
          <cell r="C60" t="str">
            <v>% change</v>
          </cell>
        </row>
        <row r="61">
          <cell r="B61" t="str">
            <v xml:space="preserve">    = TMGO / (index of TMGO_DPCH)</v>
          </cell>
        </row>
        <row r="62">
          <cell r="A62" t="str">
            <v>TMGO_R</v>
          </cell>
          <cell r="C62" t="str">
            <v>hide</v>
          </cell>
        </row>
        <row r="63">
          <cell r="A63" t="str">
            <v>TMGO_D</v>
          </cell>
          <cell r="B63" t="str">
            <v xml:space="preserve">    index of TMXGO_Dpch</v>
          </cell>
          <cell r="C63" t="str">
            <v>hide</v>
          </cell>
        </row>
        <row r="64">
          <cell r="A64" t="str">
            <v>TMGO_DPCH</v>
          </cell>
          <cell r="B64" t="str">
            <v xml:space="preserve">    Deflator/unit value of oil imports (optional)</v>
          </cell>
          <cell r="C64" t="str">
            <v>% change</v>
          </cell>
        </row>
        <row r="67">
          <cell r="A67" t="str">
            <v>WPCP33_D</v>
          </cell>
          <cell r="B67" t="str">
            <v xml:space="preserve">    WEO oil price</v>
          </cell>
          <cell r="C67" t="str">
            <v>US$ / barrel</v>
          </cell>
        </row>
        <row r="68">
          <cell r="A68" t="str">
            <v>WPCP33pch</v>
          </cell>
          <cell r="C68" t="str">
            <v>% change</v>
          </cell>
        </row>
        <row r="70">
          <cell r="B70" t="str">
            <v xml:space="preserve">    NON-OIL</v>
          </cell>
        </row>
        <row r="72">
          <cell r="A72" t="str">
            <v>TXGXO</v>
          </cell>
          <cell r="B72" t="str">
            <v xml:space="preserve">    Value of non-oil exports</v>
          </cell>
        </row>
        <row r="73">
          <cell r="B73" t="str">
            <v xml:space="preserve">    = TXG-TXGO</v>
          </cell>
          <cell r="C73" t="str">
            <v>% change</v>
          </cell>
        </row>
        <row r="74">
          <cell r="A74" t="str">
            <v>TXGXO_RPCH</v>
          </cell>
          <cell r="B74" t="str">
            <v xml:space="preserve">    Volume of non-oil exports</v>
          </cell>
          <cell r="C74" t="str">
            <v xml:space="preserve"> % change</v>
          </cell>
        </row>
        <row r="75">
          <cell r="B75" t="str">
            <v xml:space="preserve">    = (TXG[-1] * TXG_RPCH-TXGO[-1] *</v>
          </cell>
        </row>
        <row r="76">
          <cell r="B76" t="str">
            <v xml:space="preserve">     TXGO_RPCH) / (TXG[-1]-TXGO[-1])</v>
          </cell>
        </row>
        <row r="77">
          <cell r="A77" t="str">
            <v>TXGXO_R</v>
          </cell>
          <cell r="C77" t="str">
            <v>hide</v>
          </cell>
        </row>
        <row r="78">
          <cell r="A78" t="str">
            <v>TXGXO_D</v>
          </cell>
          <cell r="C78" t="str">
            <v>hide</v>
          </cell>
        </row>
        <row r="79">
          <cell r="A79" t="str">
            <v>TXGXO_DPCH</v>
          </cell>
          <cell r="B79" t="str">
            <v xml:space="preserve">    Deflator/unit value of non-oil exports</v>
          </cell>
          <cell r="C79" t="str">
            <v>% change</v>
          </cell>
        </row>
        <row r="80">
          <cell r="B80" t="str">
            <v xml:space="preserve">    = TXGXO / ( index of TXGXO_RPCH)</v>
          </cell>
        </row>
        <row r="82">
          <cell r="A82" t="str">
            <v>TMGXO</v>
          </cell>
          <cell r="B82" t="str">
            <v xml:space="preserve">    Value of non-oil imports</v>
          </cell>
        </row>
        <row r="83">
          <cell r="B83" t="str">
            <v xml:space="preserve">    =TMG-TMGO</v>
          </cell>
          <cell r="C83" t="str">
            <v>% change</v>
          </cell>
        </row>
        <row r="84">
          <cell r="A84" t="str">
            <v>TMGXO_RPCH</v>
          </cell>
          <cell r="B84" t="str">
            <v xml:space="preserve">    Volume of non-oil imports</v>
          </cell>
          <cell r="C84" t="str">
            <v xml:space="preserve"> % change</v>
          </cell>
        </row>
        <row r="85">
          <cell r="B85" t="str">
            <v xml:space="preserve">    = (TMG[-1] * TMG_RPCH-TMGO[-1] *</v>
          </cell>
        </row>
        <row r="86">
          <cell r="B86" t="str">
            <v xml:space="preserve">    TMGO_RPCH) / (TMG[-1]-TMGO[-1])</v>
          </cell>
        </row>
        <row r="87">
          <cell r="A87" t="str">
            <v>TMGXO_R</v>
          </cell>
          <cell r="C87" t="str">
            <v>hide</v>
          </cell>
        </row>
        <row r="88">
          <cell r="A88" t="str">
            <v>TMGXO_D</v>
          </cell>
          <cell r="C88" t="str">
            <v>hide</v>
          </cell>
        </row>
        <row r="89">
          <cell r="A89" t="str">
            <v>TMGXO_DPCH</v>
          </cell>
          <cell r="B89" t="str">
            <v xml:space="preserve">    Deflator/unit value of non-oil imports</v>
          </cell>
          <cell r="C89" t="str">
            <v>% change</v>
          </cell>
        </row>
        <row r="90">
          <cell r="B90" t="str">
            <v xml:space="preserve">    = TMGXO / (index of TMGXO_RPCH)</v>
          </cell>
        </row>
        <row r="92">
          <cell r="B92" t="str">
            <v xml:space="preserve">  SERVICES</v>
          </cell>
        </row>
        <row r="93">
          <cell r="B93" t="str">
            <v xml:space="preserve">  Values are consistent with those provided in</v>
          </cell>
        </row>
        <row r="94">
          <cell r="B94" t="str">
            <v xml:space="preserve">  Questionnaire 6 (Balance of Payments)</v>
          </cell>
        </row>
        <row r="95">
          <cell r="A95" t="str">
            <v>TXS</v>
          </cell>
          <cell r="B95" t="str">
            <v xml:space="preserve">  Value of exports (bop basis)</v>
          </cell>
        </row>
        <row r="96">
          <cell r="B96" t="str">
            <v xml:space="preserve">  =  BXS</v>
          </cell>
          <cell r="C96" t="str">
            <v>% change</v>
          </cell>
        </row>
        <row r="97">
          <cell r="A97" t="str">
            <v>TMS</v>
          </cell>
          <cell r="B97" t="str">
            <v xml:space="preserve">  Value of imports (bop basis)</v>
          </cell>
        </row>
        <row r="98">
          <cell r="B98" t="str">
            <v xml:space="preserve">  = -BMS</v>
          </cell>
          <cell r="C98" t="str">
            <v>% change</v>
          </cell>
        </row>
        <row r="103">
          <cell r="A103" t="str">
            <v>MCV_T</v>
          </cell>
          <cell r="B103" t="str">
            <v>Magnitude factor</v>
          </cell>
        </row>
        <row r="104">
          <cell r="A104" t="str">
            <v>MCV_T1</v>
          </cell>
          <cell r="B104" t="str">
            <v>= MCV_B or MCV, if not provided</v>
          </cell>
        </row>
        <row r="106">
          <cell r="B106" t="str">
            <v>DATA CHECKS</v>
          </cell>
        </row>
        <row r="107">
          <cell r="A107" t="str">
            <v>CHK5.1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D87"/>
  <sheetViews>
    <sheetView showGridLines="0" tabSelected="1" workbookViewId="0">
      <pane xSplit="6" ySplit="9" topLeftCell="N10" activePane="bottomRight" state="frozen"/>
      <selection pane="topRight" activeCell="G1" sqref="G1"/>
      <selection pane="bottomLeft" activeCell="A9" sqref="A9"/>
      <selection pane="bottomRight" activeCell="A10" sqref="A10:XFD10"/>
    </sheetView>
  </sheetViews>
  <sheetFormatPr defaultRowHeight="14.4"/>
  <cols>
    <col min="1" max="1" width="2" style="1" customWidth="1"/>
    <col min="2" max="2" width="20.44140625" style="6" customWidth="1"/>
    <col min="3" max="3" width="116.88671875" style="6" customWidth="1"/>
    <col min="4" max="4" width="32.109375" style="3" hidden="1" customWidth="1"/>
    <col min="5" max="5" width="8.109375" style="3" hidden="1" customWidth="1"/>
    <col min="6" max="6" width="15.33203125" style="3" hidden="1" customWidth="1"/>
    <col min="7" max="13" width="13.6640625" style="3" hidden="1" customWidth="1"/>
    <col min="14" max="14" width="13.6640625" style="3" customWidth="1"/>
    <col min="15" max="15" width="11.6640625" style="3" customWidth="1"/>
    <col min="16" max="17" width="14.33203125" style="3" bestFit="1" customWidth="1"/>
    <col min="18" max="18" width="13.33203125" style="3" bestFit="1" customWidth="1"/>
    <col min="19" max="20" width="11.5546875" style="3" bestFit="1" customWidth="1"/>
    <col min="21" max="21" width="13.6640625" style="3" bestFit="1" customWidth="1"/>
    <col min="22" max="22" width="14.6640625" style="17" bestFit="1" customWidth="1"/>
    <col min="23" max="16111" width="9.109375" style="3"/>
    <col min="16112" max="16112" width="9.33203125" style="3" bestFit="1" customWidth="1"/>
    <col min="16113" max="16382" width="9.109375" style="3"/>
    <col min="16383" max="16384" width="9.109375" style="3" customWidth="1"/>
  </cols>
  <sheetData>
    <row r="1" spans="2:16358" ht="15" thickBot="1"/>
    <row r="2" spans="2:16358" ht="17.25" customHeight="1">
      <c r="B2" s="31" t="s">
        <v>231</v>
      </c>
      <c r="C2" s="32" t="s">
        <v>232</v>
      </c>
      <c r="D2" s="36" t="s">
        <v>235</v>
      </c>
    </row>
    <row r="3" spans="2:16358" s="1" customFormat="1" ht="18.75" customHeight="1">
      <c r="B3" s="33" t="s">
        <v>233</v>
      </c>
      <c r="C3" s="34" t="s">
        <v>234</v>
      </c>
      <c r="D3" s="37" t="s">
        <v>236</v>
      </c>
      <c r="N3" s="3"/>
      <c r="O3" s="3"/>
      <c r="P3" s="3"/>
      <c r="V3" s="47"/>
    </row>
    <row r="4" spans="2:16358" s="1" customFormat="1">
      <c r="B4" s="2" t="s">
        <v>84</v>
      </c>
      <c r="C4" s="30" t="s">
        <v>85</v>
      </c>
      <c r="D4" s="38" t="s">
        <v>86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V4" s="47"/>
      <c r="WUQ4" s="4" t="s">
        <v>87</v>
      </c>
      <c r="WUR4" s="4">
        <v>0</v>
      </c>
    </row>
    <row r="5" spans="2:16358" s="1" customFormat="1" ht="18">
      <c r="B5" s="2" t="s">
        <v>88</v>
      </c>
      <c r="C5" s="35" t="s">
        <v>89</v>
      </c>
      <c r="D5" s="38" t="s">
        <v>90</v>
      </c>
      <c r="E5" s="3"/>
      <c r="F5" s="13"/>
      <c r="G5" s="3"/>
      <c r="H5" s="3"/>
      <c r="I5" s="3"/>
      <c r="J5" s="3"/>
      <c r="K5" s="3"/>
      <c r="L5" s="3"/>
      <c r="M5" s="3"/>
      <c r="N5" s="3"/>
      <c r="O5" s="3"/>
      <c r="P5" s="3"/>
      <c r="V5" s="47"/>
      <c r="WUQ5" s="4" t="s">
        <v>91</v>
      </c>
      <c r="WUR5" s="4">
        <v>3</v>
      </c>
    </row>
    <row r="6" spans="2:16358" s="1" customFormat="1" ht="17.399999999999999">
      <c r="B6" s="5" t="s">
        <v>92</v>
      </c>
      <c r="C6" s="30" t="s">
        <v>93</v>
      </c>
      <c r="D6" s="38" t="s">
        <v>94</v>
      </c>
      <c r="E6" s="1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V6" s="47"/>
      <c r="WUQ6" s="4" t="s">
        <v>95</v>
      </c>
      <c r="WUR6" s="4">
        <v>6</v>
      </c>
    </row>
    <row r="7" spans="2:16358" s="1" customFormat="1">
      <c r="B7" s="2" t="s">
        <v>96</v>
      </c>
      <c r="C7" s="30" t="s">
        <v>95</v>
      </c>
      <c r="D7" s="39" t="str">
        <f>"Frequency = "&amp;IF(C7="A","Annual",IF(C7="Q", "Quarterly", "Monthly"))</f>
        <v>Frequency = Annual</v>
      </c>
      <c r="E7" s="6"/>
      <c r="F7" s="6"/>
      <c r="G7" s="6"/>
      <c r="H7" s="6"/>
      <c r="I7" s="6"/>
      <c r="J7" s="6"/>
      <c r="K7" s="6"/>
      <c r="L7" s="6"/>
      <c r="M7" s="6"/>
      <c r="N7" s="6"/>
      <c r="O7" s="3"/>
      <c r="P7" s="3"/>
      <c r="V7" s="47"/>
      <c r="WUQ7" s="4"/>
      <c r="WUR7" s="4">
        <v>9</v>
      </c>
    </row>
    <row r="8" spans="2:16358" s="1" customFormat="1" ht="15" thickBot="1">
      <c r="B8" s="7" t="s">
        <v>97</v>
      </c>
      <c r="C8" s="8" t="s">
        <v>98</v>
      </c>
      <c r="D8" s="40" t="s">
        <v>99</v>
      </c>
      <c r="E8" s="6"/>
      <c r="F8" s="6"/>
      <c r="G8" s="6"/>
      <c r="H8" s="6"/>
      <c r="I8" s="6"/>
      <c r="J8" s="6"/>
      <c r="K8" s="6"/>
      <c r="L8" s="6"/>
      <c r="M8" s="6"/>
      <c r="N8" s="6"/>
      <c r="O8" s="3"/>
      <c r="P8" s="3"/>
      <c r="U8" s="44"/>
      <c r="V8" s="48"/>
    </row>
    <row r="9" spans="2:16358" s="1" customFormat="1" ht="15" thickBot="1">
      <c r="B9" s="9" t="s">
        <v>100</v>
      </c>
      <c r="C9" s="10" t="s">
        <v>1</v>
      </c>
      <c r="D9" s="41" t="s">
        <v>101</v>
      </c>
      <c r="E9" s="10" t="s">
        <v>102</v>
      </c>
      <c r="F9" s="10" t="s">
        <v>103</v>
      </c>
      <c r="G9" s="10">
        <v>2006</v>
      </c>
      <c r="H9" s="10">
        <v>2007</v>
      </c>
      <c r="I9" s="10">
        <v>2008</v>
      </c>
      <c r="J9" s="10">
        <v>2009</v>
      </c>
      <c r="K9" s="10">
        <v>2010</v>
      </c>
      <c r="L9" s="10">
        <v>2011</v>
      </c>
      <c r="M9" s="10">
        <v>2012</v>
      </c>
      <c r="N9" s="19">
        <v>2015</v>
      </c>
      <c r="O9" s="25">
        <v>2016</v>
      </c>
      <c r="P9" s="26">
        <v>2017</v>
      </c>
      <c r="Q9" s="26">
        <v>2018</v>
      </c>
      <c r="R9" s="26">
        <v>2019</v>
      </c>
      <c r="S9" s="29">
        <v>2020</v>
      </c>
      <c r="T9" s="29">
        <v>2021</v>
      </c>
      <c r="U9" s="43">
        <v>2022</v>
      </c>
      <c r="V9" s="50">
        <v>2023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</row>
    <row r="10" spans="2:16358" ht="15.9" customHeight="1">
      <c r="B10" s="3" t="s">
        <v>104</v>
      </c>
      <c r="C10" s="3" t="s">
        <v>50</v>
      </c>
      <c r="D10" s="3" t="s">
        <v>206</v>
      </c>
      <c r="E10" s="3" t="s">
        <v>0</v>
      </c>
      <c r="F10" s="3">
        <v>3</v>
      </c>
      <c r="G10" s="3">
        <v>1266063</v>
      </c>
      <c r="H10" s="3">
        <v>1401429</v>
      </c>
      <c r="I10" s="3">
        <v>1589396</v>
      </c>
      <c r="J10" s="3">
        <v>1805230</v>
      </c>
      <c r="K10" s="3">
        <v>2000720</v>
      </c>
      <c r="L10" s="3">
        <v>2231130</v>
      </c>
      <c r="M10" s="3">
        <v>2529658</v>
      </c>
      <c r="N10" s="17">
        <v>2562188.1943609961</v>
      </c>
      <c r="O10" s="17">
        <v>3372433.1607293156</v>
      </c>
      <c r="P10" s="17">
        <v>4667566.077015019</v>
      </c>
      <c r="Q10" s="17">
        <v>4710207.7528928006</v>
      </c>
      <c r="R10" s="17">
        <v>4892770</v>
      </c>
      <c r="S10" s="20">
        <v>5329313</v>
      </c>
      <c r="T10" s="20">
        <v>9387911.7366886418</v>
      </c>
      <c r="U10" s="20">
        <v>11111581.263261056</v>
      </c>
      <c r="V10" s="17">
        <v>15056367.206800558</v>
      </c>
    </row>
    <row r="11" spans="2:16358" ht="15.9" customHeight="1">
      <c r="B11" s="3" t="s">
        <v>105</v>
      </c>
      <c r="C11" s="3" t="s">
        <v>174</v>
      </c>
      <c r="D11" s="3" t="s">
        <v>189</v>
      </c>
      <c r="E11" s="3" t="s">
        <v>0</v>
      </c>
      <c r="F11" s="3">
        <v>3</v>
      </c>
      <c r="G11" s="3">
        <v>433702</v>
      </c>
      <c r="H11" s="3">
        <v>529378</v>
      </c>
      <c r="I11" s="3">
        <v>631542</v>
      </c>
      <c r="J11" s="3">
        <v>798553</v>
      </c>
      <c r="K11" s="3">
        <v>842160</v>
      </c>
      <c r="L11" s="3">
        <v>886998</v>
      </c>
      <c r="M11" s="3">
        <v>1004206</v>
      </c>
      <c r="N11" s="17">
        <v>1822952</v>
      </c>
      <c r="O11" s="17">
        <v>2224604</v>
      </c>
      <c r="P11" s="17">
        <v>2936143.4892712971</v>
      </c>
      <c r="Q11" s="17">
        <v>2991850</v>
      </c>
      <c r="R11" s="17">
        <v>2727737</v>
      </c>
      <c r="S11" s="20">
        <v>3150227</v>
      </c>
      <c r="T11" s="20">
        <v>5925255</v>
      </c>
      <c r="U11" s="20">
        <v>6835114.9088353347</v>
      </c>
      <c r="V11" s="17">
        <v>9497549.005132718</v>
      </c>
    </row>
    <row r="12" spans="2:16358">
      <c r="B12" s="3" t="s">
        <v>106</v>
      </c>
      <c r="C12" s="3" t="s">
        <v>51</v>
      </c>
      <c r="D12" s="3" t="s">
        <v>205</v>
      </c>
      <c r="E12" s="3" t="s">
        <v>0</v>
      </c>
      <c r="F12" s="3">
        <v>3</v>
      </c>
      <c r="G12" s="3">
        <v>546174</v>
      </c>
      <c r="H12" s="3">
        <v>583046</v>
      </c>
      <c r="I12" s="3">
        <v>723566</v>
      </c>
      <c r="J12" s="3">
        <v>758893</v>
      </c>
      <c r="K12" s="3">
        <v>864995</v>
      </c>
      <c r="L12" s="3">
        <v>969552</v>
      </c>
      <c r="M12" s="3">
        <v>1151160</v>
      </c>
      <c r="N12" s="17">
        <v>739236.19436099601</v>
      </c>
      <c r="O12" s="17">
        <v>1147829.1607293156</v>
      </c>
      <c r="P12" s="17">
        <v>1731422.5877437217</v>
      </c>
      <c r="Q12" s="17">
        <v>1718357.7528928008</v>
      </c>
      <c r="R12" s="17">
        <v>2165033</v>
      </c>
      <c r="S12" s="20">
        <v>2179086</v>
      </c>
      <c r="T12" s="20">
        <v>3462656.7366886423</v>
      </c>
      <c r="U12" s="20">
        <v>4276466.3544257209</v>
      </c>
      <c r="V12" s="17">
        <v>5558818.2016678397</v>
      </c>
    </row>
    <row r="13" spans="2:16358">
      <c r="B13" s="3" t="s">
        <v>107</v>
      </c>
      <c r="C13" s="3" t="s">
        <v>52</v>
      </c>
      <c r="D13" s="3" t="s">
        <v>207</v>
      </c>
      <c r="E13" s="3" t="s">
        <v>0</v>
      </c>
      <c r="F13" s="3">
        <v>3</v>
      </c>
      <c r="G13" s="3">
        <v>2118490</v>
      </c>
      <c r="H13" s="3">
        <v>2405164</v>
      </c>
      <c r="I13" s="3">
        <v>3162430</v>
      </c>
      <c r="J13" s="3">
        <v>2889235</v>
      </c>
      <c r="K13" s="3">
        <v>3351657</v>
      </c>
      <c r="L13" s="3">
        <v>4104324</v>
      </c>
      <c r="M13" s="3">
        <v>4643692</v>
      </c>
      <c r="N13" s="17">
        <v>4035241.7666787766</v>
      </c>
      <c r="O13" s="17">
        <v>4380628.7236805065</v>
      </c>
      <c r="P13" s="17">
        <v>8561628.2982914802</v>
      </c>
      <c r="Q13" s="17">
        <v>9244759.5445384495</v>
      </c>
      <c r="R13" s="17">
        <v>8586128.1547403783</v>
      </c>
      <c r="S13" s="20">
        <v>11977012</v>
      </c>
      <c r="T13" s="20">
        <v>19625000</v>
      </c>
      <c r="U13" s="20">
        <v>35288201.839626707</v>
      </c>
      <c r="V13" s="17">
        <v>45099545.502721667</v>
      </c>
    </row>
    <row r="14" spans="2:16358" ht="15.9" customHeight="1">
      <c r="B14" s="3" t="s">
        <v>108</v>
      </c>
      <c r="C14" s="3" t="s">
        <v>53</v>
      </c>
      <c r="D14" s="3" t="s">
        <v>190</v>
      </c>
      <c r="E14" s="3" t="s">
        <v>0</v>
      </c>
      <c r="F14" s="3">
        <v>3</v>
      </c>
      <c r="G14" s="3">
        <v>1671916</v>
      </c>
      <c r="H14" s="3">
        <v>1892983</v>
      </c>
      <c r="I14" s="3">
        <v>2455043</v>
      </c>
      <c r="J14" s="3">
        <v>2155887</v>
      </c>
      <c r="K14" s="3">
        <v>2516500</v>
      </c>
      <c r="L14" s="3">
        <v>3008418</v>
      </c>
      <c r="M14" s="3">
        <v>3499201</v>
      </c>
      <c r="N14" s="17">
        <v>2013249.7030296293</v>
      </c>
      <c r="O14" s="17">
        <v>2768673.7746631489</v>
      </c>
      <c r="P14" s="17">
        <v>6349541.3486648714</v>
      </c>
      <c r="Q14" s="17">
        <v>6358955.0724606626</v>
      </c>
      <c r="R14" s="17">
        <v>5529669</v>
      </c>
      <c r="S14" s="20">
        <v>8947572</v>
      </c>
      <c r="T14" s="20">
        <v>13295046.848178653</v>
      </c>
      <c r="U14" s="20">
        <v>25926085</v>
      </c>
      <c r="V14" s="17">
        <v>32542317.456830394</v>
      </c>
    </row>
    <row r="15" spans="2:16358" ht="15.9" customHeight="1">
      <c r="B15" s="3" t="s">
        <v>109</v>
      </c>
      <c r="C15" s="3" t="s">
        <v>54</v>
      </c>
      <c r="D15" s="3" t="s">
        <v>191</v>
      </c>
      <c r="E15" s="3" t="s">
        <v>0</v>
      </c>
      <c r="F15" s="3">
        <v>3</v>
      </c>
      <c r="G15" s="3">
        <v>96597</v>
      </c>
      <c r="H15" s="3">
        <v>132321</v>
      </c>
      <c r="I15" s="3">
        <v>179992</v>
      </c>
      <c r="J15" s="3">
        <v>210394</v>
      </c>
      <c r="K15" s="3">
        <v>255572</v>
      </c>
      <c r="L15" s="3">
        <v>263397</v>
      </c>
      <c r="M15" s="3">
        <v>305703</v>
      </c>
      <c r="N15" s="17">
        <v>318288.04130281485</v>
      </c>
      <c r="O15" s="17">
        <v>396338.45918631234</v>
      </c>
      <c r="P15" s="17">
        <v>553399.08395272645</v>
      </c>
      <c r="Q15" s="17">
        <v>765821.22046713356</v>
      </c>
      <c r="R15" s="17">
        <v>539728.36811007396</v>
      </c>
      <c r="S15" s="20">
        <v>561827</v>
      </c>
      <c r="T15" s="20">
        <v>959293</v>
      </c>
      <c r="U15" s="20">
        <v>1128371.3108802391</v>
      </c>
      <c r="V15" s="17">
        <v>1392690.2755735798</v>
      </c>
    </row>
    <row r="16" spans="2:16358" ht="15.9" customHeight="1">
      <c r="B16" s="3" t="s">
        <v>110</v>
      </c>
      <c r="C16" s="3" t="s">
        <v>175</v>
      </c>
      <c r="D16" s="3" t="s">
        <v>192</v>
      </c>
      <c r="E16" s="3" t="s">
        <v>0</v>
      </c>
      <c r="F16" s="3">
        <v>3</v>
      </c>
      <c r="N16" s="17">
        <v>18554.448656605105</v>
      </c>
      <c r="O16" s="17">
        <v>20546.18984521924</v>
      </c>
      <c r="P16" s="17">
        <v>39022.055478039081</v>
      </c>
      <c r="Q16" s="17">
        <v>50641.694108516385</v>
      </c>
      <c r="R16" s="17">
        <v>70041.78663030405</v>
      </c>
      <c r="S16" s="20">
        <v>72832</v>
      </c>
      <c r="T16" s="20">
        <v>100834</v>
      </c>
      <c r="U16" s="20">
        <v>128810.06343805976</v>
      </c>
      <c r="V16" s="17">
        <v>187751.1964500639</v>
      </c>
    </row>
    <row r="17" spans="2:22" ht="15.9" customHeight="1">
      <c r="B17" s="3" t="s">
        <v>110</v>
      </c>
      <c r="C17" s="3" t="s">
        <v>55</v>
      </c>
      <c r="D17" s="3" t="s">
        <v>193</v>
      </c>
      <c r="E17" s="3" t="s">
        <v>0</v>
      </c>
      <c r="F17" s="3">
        <v>3</v>
      </c>
      <c r="G17" s="3">
        <v>349977</v>
      </c>
      <c r="H17" s="3">
        <v>379860</v>
      </c>
      <c r="I17" s="3">
        <v>527395</v>
      </c>
      <c r="J17" s="3">
        <v>522954</v>
      </c>
      <c r="K17" s="3">
        <v>579585</v>
      </c>
      <c r="L17" s="3">
        <v>832509</v>
      </c>
      <c r="M17" s="3">
        <v>838788</v>
      </c>
      <c r="N17" s="17">
        <v>1685149.5736897278</v>
      </c>
      <c r="O17" s="17">
        <v>1195070.2999858258</v>
      </c>
      <c r="P17" s="17">
        <v>1619665.810195843</v>
      </c>
      <c r="Q17" s="17">
        <v>2069341.5575021375</v>
      </c>
      <c r="R17" s="17">
        <v>2446689</v>
      </c>
      <c r="S17" s="20">
        <v>2394781</v>
      </c>
      <c r="T17" s="20">
        <v>5269825</v>
      </c>
      <c r="U17" s="20">
        <v>8104935.4653084036</v>
      </c>
      <c r="V17" s="17">
        <v>10976786.573867634</v>
      </c>
    </row>
    <row r="18" spans="2:22" ht="15.9" customHeight="1">
      <c r="B18" s="3" t="s">
        <v>111</v>
      </c>
      <c r="C18" s="3" t="s">
        <v>56</v>
      </c>
      <c r="D18" s="3" t="s">
        <v>204</v>
      </c>
      <c r="E18" s="3" t="s">
        <v>0</v>
      </c>
      <c r="F18" s="3">
        <v>3</v>
      </c>
      <c r="G18" s="3">
        <v>2573214</v>
      </c>
      <c r="H18" s="3">
        <v>2804444</v>
      </c>
      <c r="I18" s="3">
        <v>3378064</v>
      </c>
      <c r="J18" s="3">
        <v>3925201</v>
      </c>
      <c r="K18" s="3">
        <v>4479260</v>
      </c>
      <c r="L18" s="3">
        <v>5334531.8000000007</v>
      </c>
      <c r="M18" s="3">
        <v>6201466</v>
      </c>
      <c r="N18" s="17">
        <v>9544914.9726691674</v>
      </c>
      <c r="O18" s="17">
        <v>11795129.806412326</v>
      </c>
      <c r="P18" s="17">
        <v>12958785.175652133</v>
      </c>
      <c r="Q18" s="17">
        <v>15158610.384782888</v>
      </c>
      <c r="R18" s="17">
        <v>17572345.258625343</v>
      </c>
      <c r="S18" s="20">
        <v>20090644.261593916</v>
      </c>
      <c r="T18" s="20">
        <v>30845875.690862518</v>
      </c>
      <c r="U18" s="20">
        <v>45032104.149184801</v>
      </c>
      <c r="V18" s="17">
        <v>61367293.803111799</v>
      </c>
    </row>
    <row r="19" spans="2:22" ht="15.9" customHeight="1">
      <c r="B19" s="3" t="s">
        <v>112</v>
      </c>
      <c r="C19" s="3" t="s">
        <v>57</v>
      </c>
      <c r="D19" s="3" t="s">
        <v>194</v>
      </c>
      <c r="E19" s="3" t="s">
        <v>0</v>
      </c>
      <c r="F19" s="3">
        <v>3</v>
      </c>
      <c r="G19" s="3">
        <v>1160620</v>
      </c>
      <c r="H19" s="3">
        <v>1293919</v>
      </c>
      <c r="I19" s="3">
        <v>1760425</v>
      </c>
      <c r="J19" s="3">
        <v>2094576</v>
      </c>
      <c r="K19" s="3">
        <v>2329591</v>
      </c>
      <c r="L19" s="3">
        <v>2679462</v>
      </c>
      <c r="M19" s="3">
        <v>3081879</v>
      </c>
      <c r="N19" s="17">
        <v>2968676.6416137153</v>
      </c>
      <c r="O19" s="17">
        <v>4096569.7135058315</v>
      </c>
      <c r="P19" s="17">
        <v>4944068.5132995015</v>
      </c>
      <c r="Q19" s="17">
        <v>5659395.4658068586</v>
      </c>
      <c r="R19" s="17">
        <v>5895346</v>
      </c>
      <c r="S19" s="20">
        <v>7473202</v>
      </c>
      <c r="T19" s="20">
        <v>13078103.725885727</v>
      </c>
      <c r="U19" s="20">
        <v>19034670</v>
      </c>
      <c r="V19" s="17">
        <v>26033377.53773981</v>
      </c>
    </row>
    <row r="20" spans="2:22" ht="15.9" customHeight="1">
      <c r="B20" s="3" t="s">
        <v>113</v>
      </c>
      <c r="C20" s="3" t="s">
        <v>58</v>
      </c>
      <c r="D20" s="3" t="s">
        <v>196</v>
      </c>
      <c r="E20" s="3" t="s">
        <v>0</v>
      </c>
      <c r="F20" s="3">
        <v>3</v>
      </c>
      <c r="G20" s="3">
        <v>203794</v>
      </c>
      <c r="H20" s="3">
        <v>197268</v>
      </c>
      <c r="I20" s="3">
        <v>194975</v>
      </c>
      <c r="J20" s="3">
        <v>275966</v>
      </c>
      <c r="K20" s="3">
        <v>315808</v>
      </c>
      <c r="L20" s="3">
        <v>408382</v>
      </c>
      <c r="M20" s="3">
        <v>492587</v>
      </c>
      <c r="N20" s="17">
        <v>699261.49692860711</v>
      </c>
      <c r="O20" s="17">
        <v>812286.73034853744</v>
      </c>
      <c r="P20" s="17">
        <v>878971</v>
      </c>
      <c r="Q20" s="17">
        <v>1061309</v>
      </c>
      <c r="R20" s="17">
        <v>1702452</v>
      </c>
      <c r="S20" s="20">
        <v>618153</v>
      </c>
      <c r="T20" s="20">
        <v>842063.32024560974</v>
      </c>
      <c r="U20" s="20">
        <v>1305197.3520035238</v>
      </c>
      <c r="V20" s="17">
        <v>2088315.7632056382</v>
      </c>
    </row>
    <row r="21" spans="2:22" ht="15.9" customHeight="1">
      <c r="B21" s="3" t="s">
        <v>114</v>
      </c>
      <c r="C21" s="3" t="s">
        <v>59</v>
      </c>
      <c r="D21" s="3" t="s">
        <v>195</v>
      </c>
      <c r="E21" s="3" t="s">
        <v>0</v>
      </c>
      <c r="F21" s="3">
        <v>3</v>
      </c>
      <c r="G21" s="3">
        <v>484800</v>
      </c>
      <c r="H21" s="3">
        <v>475886</v>
      </c>
      <c r="I21" s="3">
        <v>588230</v>
      </c>
      <c r="J21" s="3">
        <v>622047</v>
      </c>
      <c r="K21" s="3">
        <v>712409</v>
      </c>
      <c r="L21" s="3">
        <v>843866</v>
      </c>
      <c r="M21" s="3">
        <v>1129759</v>
      </c>
      <c r="N21" s="17">
        <v>695718.75783320446</v>
      </c>
      <c r="O21" s="17">
        <v>551375</v>
      </c>
      <c r="P21" s="17">
        <v>571351</v>
      </c>
      <c r="Q21" s="17">
        <v>848175</v>
      </c>
      <c r="R21" s="17">
        <v>743569</v>
      </c>
      <c r="S21" s="20">
        <v>699218</v>
      </c>
      <c r="T21" s="20">
        <v>1173985.7409632581</v>
      </c>
      <c r="U21" s="20">
        <v>2022312.2885830398</v>
      </c>
      <c r="V21" s="17">
        <v>3437930.8905911674</v>
      </c>
    </row>
    <row r="22" spans="2:22" ht="15.9" customHeight="1">
      <c r="B22" s="3" t="s">
        <v>115</v>
      </c>
      <c r="C22" s="3" t="s">
        <v>176</v>
      </c>
      <c r="D22" s="3" t="s">
        <v>197</v>
      </c>
      <c r="E22" s="3" t="s">
        <v>0</v>
      </c>
      <c r="F22" s="3">
        <v>3</v>
      </c>
      <c r="N22" s="17">
        <v>1152490.362704894</v>
      </c>
      <c r="O22" s="17">
        <v>1762579.4810744012</v>
      </c>
      <c r="P22" s="17">
        <v>1321828.5059791135</v>
      </c>
      <c r="Q22" s="17">
        <v>1225240.9260632377</v>
      </c>
      <c r="R22" s="17">
        <v>1204868</v>
      </c>
      <c r="S22" s="20">
        <v>1487628</v>
      </c>
      <c r="T22" s="20">
        <v>1963843</v>
      </c>
      <c r="U22" s="20">
        <v>2353120</v>
      </c>
      <c r="V22" s="17">
        <v>3320300.3513853303</v>
      </c>
    </row>
    <row r="23" spans="2:22" ht="15.9" customHeight="1">
      <c r="B23" s="3" t="s">
        <v>115</v>
      </c>
      <c r="C23" s="3" t="s">
        <v>60</v>
      </c>
      <c r="D23" s="3" t="s">
        <v>198</v>
      </c>
      <c r="E23" s="3" t="s">
        <v>0</v>
      </c>
      <c r="F23" s="3">
        <v>3</v>
      </c>
      <c r="G23" s="3">
        <v>391799</v>
      </c>
      <c r="H23" s="3">
        <v>419517</v>
      </c>
      <c r="I23" s="3">
        <v>444490</v>
      </c>
      <c r="J23" s="3">
        <v>487451</v>
      </c>
      <c r="K23" s="3">
        <v>596056</v>
      </c>
      <c r="L23" s="3">
        <v>738920</v>
      </c>
      <c r="M23" s="3">
        <v>772909</v>
      </c>
      <c r="N23" s="17">
        <v>761992.38685941114</v>
      </c>
      <c r="O23" s="17">
        <v>998634.61189212988</v>
      </c>
      <c r="P23" s="17">
        <v>1261448.8250706953</v>
      </c>
      <c r="Q23" s="17">
        <v>1794979</v>
      </c>
      <c r="R23" s="17">
        <v>1980000</v>
      </c>
      <c r="S23" s="20">
        <v>2568931</v>
      </c>
      <c r="T23" s="20">
        <v>4859017.6325965617</v>
      </c>
      <c r="U23" s="20">
        <v>8225507.0069936682</v>
      </c>
      <c r="V23" s="17">
        <v>10906299.632700576</v>
      </c>
    </row>
    <row r="24" spans="2:22" ht="15.9" customHeight="1">
      <c r="B24" s="3" t="s">
        <v>116</v>
      </c>
      <c r="C24" s="3" t="s">
        <v>61</v>
      </c>
      <c r="D24" s="3" t="s">
        <v>208</v>
      </c>
      <c r="E24" s="3" t="s">
        <v>0</v>
      </c>
      <c r="F24" s="3">
        <v>3</v>
      </c>
      <c r="G24" s="3">
        <v>240428</v>
      </c>
      <c r="H24" s="3">
        <v>317147</v>
      </c>
      <c r="I24" s="3">
        <v>274351</v>
      </c>
      <c r="J24" s="3">
        <v>314805</v>
      </c>
      <c r="K24" s="3">
        <v>374859</v>
      </c>
      <c r="L24" s="3">
        <v>475742</v>
      </c>
      <c r="M24" s="3">
        <v>511983</v>
      </c>
      <c r="N24" s="17">
        <v>752385.2612239857</v>
      </c>
      <c r="O24" s="17">
        <v>871476.00386538077</v>
      </c>
      <c r="P24" s="17">
        <v>913633.99142467626</v>
      </c>
      <c r="Q24" s="17">
        <v>996332.08596753725</v>
      </c>
      <c r="R24" s="17">
        <v>1078974.7069789155</v>
      </c>
      <c r="S24" s="20">
        <v>1301094</v>
      </c>
      <c r="T24" s="20">
        <v>1671958.4495075336</v>
      </c>
      <c r="U24" s="20">
        <v>2193024.78461737</v>
      </c>
      <c r="V24" s="17">
        <v>2698570.1289840131</v>
      </c>
    </row>
    <row r="25" spans="2:22" ht="15.9" customHeight="1">
      <c r="B25" s="3" t="s">
        <v>117</v>
      </c>
      <c r="C25" s="3" t="s">
        <v>177</v>
      </c>
      <c r="D25" s="3" t="s">
        <v>199</v>
      </c>
      <c r="E25" s="3" t="s">
        <v>0</v>
      </c>
      <c r="F25" s="3">
        <v>3</v>
      </c>
      <c r="G25" s="3">
        <v>4664</v>
      </c>
      <c r="H25" s="3">
        <v>7505</v>
      </c>
      <c r="I25" s="3">
        <v>5405</v>
      </c>
      <c r="J25" s="3">
        <v>5100</v>
      </c>
      <c r="K25" s="3">
        <v>7891</v>
      </c>
      <c r="L25" s="3">
        <v>10126</v>
      </c>
      <c r="M25" s="3">
        <v>10967</v>
      </c>
      <c r="N25" s="17">
        <v>218694.81009999997</v>
      </c>
      <c r="O25" s="17">
        <v>266521.04154816055</v>
      </c>
      <c r="P25" s="17">
        <v>352502.38042523881</v>
      </c>
      <c r="Q25" s="17">
        <v>405824.64368244173</v>
      </c>
      <c r="R25" s="17">
        <v>436187.47834655846</v>
      </c>
      <c r="S25" s="20">
        <v>537789</v>
      </c>
      <c r="T25" s="20">
        <v>908209</v>
      </c>
      <c r="U25" s="20">
        <v>1401913</v>
      </c>
      <c r="V25" s="17">
        <v>2152846.9916137159</v>
      </c>
    </row>
    <row r="26" spans="2:22" ht="15.9" customHeight="1">
      <c r="B26" s="3" t="s">
        <v>118</v>
      </c>
      <c r="C26" s="3" t="s">
        <v>178</v>
      </c>
      <c r="D26" s="3" t="s">
        <v>200</v>
      </c>
      <c r="E26" s="3" t="s">
        <v>0</v>
      </c>
      <c r="F26" s="3">
        <v>3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20">
        <v>0</v>
      </c>
      <c r="T26" s="20">
        <v>0</v>
      </c>
      <c r="U26" s="20">
        <v>0</v>
      </c>
      <c r="V26" s="17">
        <v>0</v>
      </c>
    </row>
    <row r="27" spans="2:22" ht="15.9" customHeight="1">
      <c r="B27" s="3" t="s">
        <v>119</v>
      </c>
      <c r="C27" s="3" t="s">
        <v>179</v>
      </c>
      <c r="D27" s="3" t="s">
        <v>201</v>
      </c>
      <c r="E27" s="3" t="s">
        <v>0</v>
      </c>
      <c r="F27" s="3">
        <v>3</v>
      </c>
      <c r="N27" s="17">
        <v>1071236.26</v>
      </c>
      <c r="O27" s="17">
        <v>1044224.5748377658</v>
      </c>
      <c r="P27" s="17">
        <v>1174954.2527794959</v>
      </c>
      <c r="Q27" s="17">
        <v>1381728.9012258318</v>
      </c>
      <c r="R27" s="17">
        <v>2204548.7694880515</v>
      </c>
      <c r="S27" s="20">
        <v>2262111.5928831655</v>
      </c>
      <c r="T27" s="20">
        <v>2741823.8216638304</v>
      </c>
      <c r="U27" s="20">
        <v>3878174.7169872001</v>
      </c>
      <c r="V27" s="17">
        <v>4792440.5485430947</v>
      </c>
    </row>
    <row r="28" spans="2:22" ht="15.9" customHeight="1">
      <c r="B28" s="3" t="s">
        <v>120</v>
      </c>
      <c r="C28" s="3" t="s">
        <v>180</v>
      </c>
      <c r="D28" s="3" t="s">
        <v>209</v>
      </c>
      <c r="E28" s="3" t="s">
        <v>0</v>
      </c>
      <c r="F28" s="3">
        <v>3</v>
      </c>
      <c r="N28" s="17">
        <v>546660.93999999994</v>
      </c>
      <c r="O28" s="17">
        <v>593769</v>
      </c>
      <c r="P28" s="17">
        <v>708268</v>
      </c>
      <c r="Q28" s="17">
        <v>740091</v>
      </c>
      <c r="R28" s="17">
        <v>1039105</v>
      </c>
      <c r="S28" s="20">
        <v>1273083.5331458501</v>
      </c>
      <c r="T28" s="20">
        <v>1319632</v>
      </c>
      <c r="U28" s="20">
        <v>1515340</v>
      </c>
      <c r="V28" s="17">
        <v>2184079.1092409031</v>
      </c>
    </row>
    <row r="29" spans="2:22" ht="15.9" customHeight="1">
      <c r="B29" s="3" t="s">
        <v>121</v>
      </c>
      <c r="C29" s="3" t="s">
        <v>62</v>
      </c>
      <c r="D29" s="3" t="s">
        <v>202</v>
      </c>
      <c r="E29" s="3" t="s">
        <v>0</v>
      </c>
      <c r="F29" s="3">
        <v>3</v>
      </c>
      <c r="G29" s="3">
        <v>45151</v>
      </c>
      <c r="H29" s="3">
        <v>49193</v>
      </c>
      <c r="I29" s="3">
        <v>55076</v>
      </c>
      <c r="J29" s="3">
        <v>62107</v>
      </c>
      <c r="K29" s="15">
        <v>71775.5</v>
      </c>
      <c r="L29" s="15">
        <v>81587.399999999994</v>
      </c>
      <c r="M29" s="3">
        <v>91875</v>
      </c>
      <c r="N29" s="17">
        <v>456180.81</v>
      </c>
      <c r="O29" s="17">
        <v>535138.64934011782</v>
      </c>
      <c r="P29" s="17">
        <v>507637.70667341235</v>
      </c>
      <c r="Q29" s="17">
        <v>665851.36203697976</v>
      </c>
      <c r="R29" s="17">
        <v>849006.30381181929</v>
      </c>
      <c r="S29" s="20">
        <v>1154566.1355649012</v>
      </c>
      <c r="T29" s="20">
        <v>1313576</v>
      </c>
      <c r="U29" s="20">
        <v>1688445</v>
      </c>
      <c r="V29" s="17">
        <v>2024458.4735731415</v>
      </c>
    </row>
    <row r="30" spans="2:22" ht="15.9" customHeight="1">
      <c r="B30" s="3" t="s">
        <v>122</v>
      </c>
      <c r="C30" s="3" t="s">
        <v>63</v>
      </c>
      <c r="D30" s="3" t="s">
        <v>203</v>
      </c>
      <c r="E30" s="3" t="s">
        <v>0</v>
      </c>
      <c r="F30" s="3">
        <v>3</v>
      </c>
      <c r="G30" s="3">
        <v>41958</v>
      </c>
      <c r="H30" s="3">
        <v>44009</v>
      </c>
      <c r="I30" s="3">
        <v>55112</v>
      </c>
      <c r="J30" s="3">
        <v>63149</v>
      </c>
      <c r="K30" s="15">
        <v>70870.5</v>
      </c>
      <c r="L30" s="15">
        <v>96446.399999999994</v>
      </c>
      <c r="M30" s="3">
        <v>109507</v>
      </c>
      <c r="N30" s="17">
        <v>221617.24540534714</v>
      </c>
      <c r="O30" s="17">
        <v>262555</v>
      </c>
      <c r="P30" s="17">
        <v>324121</v>
      </c>
      <c r="Q30" s="17">
        <v>379683</v>
      </c>
      <c r="R30" s="17">
        <v>438288</v>
      </c>
      <c r="S30" s="20">
        <v>714868</v>
      </c>
      <c r="T30" s="20">
        <v>973663</v>
      </c>
      <c r="U30" s="20">
        <v>1414400</v>
      </c>
      <c r="V30" s="17">
        <v>1728674.3755344094</v>
      </c>
    </row>
    <row r="31" spans="2:22" ht="15.9" customHeight="1">
      <c r="B31" s="3" t="s">
        <v>123</v>
      </c>
      <c r="C31" s="3" t="s">
        <v>64</v>
      </c>
      <c r="D31" s="42" t="s">
        <v>237</v>
      </c>
      <c r="E31" s="3" t="s">
        <v>0</v>
      </c>
      <c r="F31" s="3">
        <v>3</v>
      </c>
      <c r="G31" s="12">
        <v>6655807</v>
      </c>
      <c r="H31" s="12">
        <v>7412941</v>
      </c>
      <c r="I31" s="12">
        <v>9036125</v>
      </c>
      <c r="J31" s="12">
        <v>9769200</v>
      </c>
      <c r="K31" s="3">
        <v>11137924</v>
      </c>
      <c r="L31" s="15">
        <v>13127640.699999999</v>
      </c>
      <c r="M31" s="3">
        <v>15003370</v>
      </c>
      <c r="N31" s="27">
        <v>16142344.93370894</v>
      </c>
      <c r="O31" s="27">
        <v>19548191.690822147</v>
      </c>
      <c r="P31" s="27">
        <v>26187978</v>
      </c>
      <c r="Q31" s="27">
        <v>29113577.682214137</v>
      </c>
      <c r="R31" s="27">
        <v>31051243.413365722</v>
      </c>
      <c r="S31" s="27">
        <v>37396969.261593916</v>
      </c>
      <c r="T31" s="27">
        <v>59858787</v>
      </c>
      <c r="U31" s="27">
        <v>91431887.252072573</v>
      </c>
      <c r="V31" s="17">
        <v>121523207</v>
      </c>
    </row>
    <row r="32" spans="2:22" ht="15.9" customHeight="1">
      <c r="B32" s="3" t="s">
        <v>124</v>
      </c>
      <c r="C32" s="3" t="s">
        <v>65</v>
      </c>
      <c r="D32" s="42" t="s">
        <v>20</v>
      </c>
      <c r="E32" s="3" t="s">
        <v>0</v>
      </c>
      <c r="F32" s="3">
        <v>3</v>
      </c>
      <c r="G32" s="3">
        <v>550518</v>
      </c>
      <c r="H32" s="3">
        <v>647591</v>
      </c>
      <c r="I32" s="3">
        <v>661930</v>
      </c>
      <c r="J32" s="3">
        <v>869224</v>
      </c>
      <c r="K32" s="15">
        <v>855091.6</v>
      </c>
      <c r="L32" s="15">
        <v>1324240.3999999999</v>
      </c>
      <c r="M32" s="3">
        <v>1430305</v>
      </c>
      <c r="N32" s="20">
        <v>1372302</v>
      </c>
      <c r="O32" s="20">
        <v>1114800</v>
      </c>
      <c r="P32" s="20">
        <v>705300</v>
      </c>
      <c r="Q32" s="20">
        <v>708100</v>
      </c>
      <c r="R32" s="20">
        <v>681100</v>
      </c>
      <c r="S32" s="20">
        <v>1322500</v>
      </c>
      <c r="T32" s="20">
        <v>1367300</v>
      </c>
      <c r="U32" s="20">
        <v>2255500</v>
      </c>
      <c r="V32" s="17">
        <v>5542800</v>
      </c>
    </row>
    <row r="33" spans="1:22" ht="15.9" customHeight="1">
      <c r="A33" s="3"/>
      <c r="B33" s="3" t="s">
        <v>125</v>
      </c>
      <c r="C33" s="3" t="s">
        <v>66</v>
      </c>
      <c r="D33" s="42" t="s">
        <v>238</v>
      </c>
      <c r="E33" s="3" t="s">
        <v>0</v>
      </c>
      <c r="F33" s="3">
        <v>3</v>
      </c>
      <c r="G33" s="23">
        <v>7206325</v>
      </c>
      <c r="H33" s="23">
        <v>8060532</v>
      </c>
      <c r="I33" s="23">
        <v>9698055</v>
      </c>
      <c r="J33" s="24">
        <v>10638424</v>
      </c>
      <c r="K33" s="20">
        <v>11993015.6</v>
      </c>
      <c r="L33" s="20">
        <v>14451881.100000001</v>
      </c>
      <c r="M33" s="20">
        <v>16433675</v>
      </c>
      <c r="N33" s="27">
        <v>17514646.93370894</v>
      </c>
      <c r="O33" s="27">
        <v>20662991.690822147</v>
      </c>
      <c r="P33" s="27">
        <v>26893278</v>
      </c>
      <c r="Q33" s="27">
        <v>29821677.682214137</v>
      </c>
      <c r="R33" s="27">
        <v>31732343.413365722</v>
      </c>
      <c r="S33" s="27">
        <v>38719469.261593916</v>
      </c>
      <c r="T33" s="27">
        <v>61226087</v>
      </c>
      <c r="U33" s="27">
        <v>93687387.252072573</v>
      </c>
      <c r="V33" s="17">
        <v>127066007</v>
      </c>
    </row>
    <row r="34" spans="1:22" ht="15.9" customHeight="1">
      <c r="B34" s="3" t="s">
        <v>126</v>
      </c>
      <c r="C34" s="3" t="s">
        <v>82</v>
      </c>
      <c r="D34" s="42" t="s">
        <v>21</v>
      </c>
      <c r="E34" s="3" t="s">
        <v>0</v>
      </c>
      <c r="F34" s="3">
        <v>3</v>
      </c>
      <c r="G34" s="16">
        <v>18.021999978709175</v>
      </c>
      <c r="H34" s="16">
        <v>11.853576366199519</v>
      </c>
      <c r="I34" s="16">
        <v>20.315339065793438</v>
      </c>
      <c r="J34" s="16">
        <v>9.6964710652260635</v>
      </c>
      <c r="K34" s="16">
        <v>12.73302067421082</v>
      </c>
      <c r="L34" s="16">
        <v>20.502478959503748</v>
      </c>
      <c r="M34" s="16">
        <v>13.713051514103583</v>
      </c>
      <c r="N34" s="28">
        <v>0</v>
      </c>
      <c r="O34" s="28">
        <v>17.975496560275261</v>
      </c>
      <c r="P34" s="28">
        <v>30.151908312217671</v>
      </c>
      <c r="Q34" s="28">
        <v>10.888965198716718</v>
      </c>
      <c r="R34" s="28">
        <v>6.4069692909702383</v>
      </c>
      <c r="S34" s="28">
        <v>22.018940603312672</v>
      </c>
      <c r="T34" s="28">
        <v>58.127392155993562</v>
      </c>
      <c r="U34" s="28">
        <v>53.018740609819758</v>
      </c>
      <c r="V34" s="49">
        <v>35.627655682317084</v>
      </c>
    </row>
    <row r="35" spans="1:22" ht="15.9" customHeight="1">
      <c r="B35" s="3" t="s">
        <v>127</v>
      </c>
      <c r="C35" s="3" t="s">
        <v>67</v>
      </c>
      <c r="D35" s="3" t="s">
        <v>210</v>
      </c>
      <c r="E35" s="3">
        <v>2015</v>
      </c>
      <c r="F35" s="3">
        <v>3</v>
      </c>
      <c r="G35" s="3">
        <v>1297730</v>
      </c>
      <c r="H35" s="3">
        <v>1401429</v>
      </c>
      <c r="I35" s="3">
        <v>1349982</v>
      </c>
      <c r="J35" s="3">
        <v>1502084</v>
      </c>
      <c r="K35" s="3">
        <v>1558596</v>
      </c>
      <c r="L35" s="3">
        <v>1679126</v>
      </c>
      <c r="M35" s="3">
        <v>1805884.5</v>
      </c>
      <c r="N35" s="20">
        <v>2562188.1943609961</v>
      </c>
      <c r="O35" s="20">
        <v>2402298.6550521678</v>
      </c>
      <c r="P35" s="20">
        <v>2366044.6208938668</v>
      </c>
      <c r="Q35" s="20">
        <v>2256753.9928452158</v>
      </c>
      <c r="R35" s="20">
        <v>1822045</v>
      </c>
      <c r="S35" s="20">
        <v>1527881</v>
      </c>
      <c r="T35" s="20">
        <v>1404893.5208239616</v>
      </c>
      <c r="U35" s="20">
        <v>1373662.6663352463</v>
      </c>
      <c r="V35" s="17">
        <v>1393650.7589751601</v>
      </c>
    </row>
    <row r="36" spans="1:22" ht="15.9" customHeight="1">
      <c r="B36" s="3" t="s">
        <v>128</v>
      </c>
      <c r="C36" s="3" t="s">
        <v>181</v>
      </c>
      <c r="D36" s="3" t="s">
        <v>211</v>
      </c>
      <c r="E36" s="3">
        <v>2015</v>
      </c>
      <c r="F36" s="3">
        <v>3</v>
      </c>
      <c r="G36" s="3">
        <v>457078</v>
      </c>
      <c r="H36" s="3">
        <v>529378</v>
      </c>
      <c r="I36" s="3">
        <v>517919.99999999994</v>
      </c>
      <c r="J36" s="3">
        <v>706684</v>
      </c>
      <c r="K36" s="3">
        <v>717327</v>
      </c>
      <c r="L36" s="3">
        <v>750296.5</v>
      </c>
      <c r="M36" s="15">
        <v>854236.5</v>
      </c>
      <c r="N36" s="20">
        <v>1822952</v>
      </c>
      <c r="O36" s="20">
        <v>1823821</v>
      </c>
      <c r="P36" s="20">
        <v>1706858</v>
      </c>
      <c r="Q36" s="20">
        <v>1561865</v>
      </c>
      <c r="R36" s="20">
        <v>1268001</v>
      </c>
      <c r="S36" s="20">
        <v>1137257</v>
      </c>
      <c r="T36" s="20">
        <v>1051756.16671775</v>
      </c>
      <c r="U36" s="20">
        <v>1011098.3491346028</v>
      </c>
      <c r="V36" s="17">
        <v>992664.45360391412</v>
      </c>
    </row>
    <row r="37" spans="1:22" ht="15.9" customHeight="1">
      <c r="B37" s="3" t="s">
        <v>129</v>
      </c>
      <c r="C37" s="3" t="s">
        <v>68</v>
      </c>
      <c r="D37" s="3" t="s">
        <v>212</v>
      </c>
      <c r="E37" s="3">
        <v>2015</v>
      </c>
      <c r="F37" s="3">
        <v>3</v>
      </c>
      <c r="G37" s="3">
        <v>521580</v>
      </c>
      <c r="H37" s="3">
        <v>583046</v>
      </c>
      <c r="I37" s="3">
        <v>607301</v>
      </c>
      <c r="J37" s="3">
        <v>526442</v>
      </c>
      <c r="K37" s="3">
        <v>553994</v>
      </c>
      <c r="L37" s="3">
        <v>629932</v>
      </c>
      <c r="M37" s="15">
        <v>649283.5</v>
      </c>
      <c r="N37" s="20">
        <v>739236.19436099601</v>
      </c>
      <c r="O37" s="20">
        <v>578477.65505216771</v>
      </c>
      <c r="P37" s="20">
        <v>659186.62089386664</v>
      </c>
      <c r="Q37" s="20">
        <v>694888.9928452156</v>
      </c>
      <c r="R37" s="20">
        <v>554044</v>
      </c>
      <c r="S37" s="20">
        <v>390624</v>
      </c>
      <c r="T37" s="20">
        <v>353137.35410621145</v>
      </c>
      <c r="U37" s="20">
        <v>362564.31720064353</v>
      </c>
      <c r="V37" s="17">
        <v>400986.30537124601</v>
      </c>
    </row>
    <row r="38" spans="1:22">
      <c r="B38" s="3" t="s">
        <v>130</v>
      </c>
      <c r="C38" s="3" t="s">
        <v>69</v>
      </c>
      <c r="D38" s="3" t="s">
        <v>213</v>
      </c>
      <c r="E38" s="3">
        <v>2015</v>
      </c>
      <c r="F38" s="3">
        <v>3</v>
      </c>
      <c r="G38" s="3">
        <v>2351953</v>
      </c>
      <c r="H38" s="3">
        <v>2405164</v>
      </c>
      <c r="I38" s="3">
        <v>2622471</v>
      </c>
      <c r="J38" s="3">
        <v>2412982</v>
      </c>
      <c r="K38" s="3">
        <v>2589862</v>
      </c>
      <c r="L38" s="3">
        <v>2693966</v>
      </c>
      <c r="M38" s="15">
        <v>2319140.5</v>
      </c>
      <c r="N38" s="20">
        <v>4035241.7666787766</v>
      </c>
      <c r="O38" s="20">
        <v>3588257.9674625983</v>
      </c>
      <c r="P38" s="20">
        <v>4332685.0304670492</v>
      </c>
      <c r="Q38" s="20">
        <v>4476507.682430448</v>
      </c>
      <c r="R38" s="20">
        <v>4365390.987641409</v>
      </c>
      <c r="S38" s="20">
        <v>3669668.3254398596</v>
      </c>
      <c r="T38" s="20">
        <v>3263237.6597127402</v>
      </c>
      <c r="U38" s="20">
        <v>3344358.3442867659</v>
      </c>
      <c r="V38" s="17">
        <v>3382634.9440875021</v>
      </c>
    </row>
    <row r="39" spans="1:22">
      <c r="B39" s="3" t="s">
        <v>131</v>
      </c>
      <c r="C39" s="3" t="s">
        <v>70</v>
      </c>
      <c r="D39" s="3" t="s">
        <v>214</v>
      </c>
      <c r="E39" s="3">
        <v>2015</v>
      </c>
      <c r="F39" s="3">
        <v>3</v>
      </c>
      <c r="G39" s="3">
        <v>1857453</v>
      </c>
      <c r="H39" s="3">
        <v>1892983</v>
      </c>
      <c r="I39" s="3">
        <v>2067460</v>
      </c>
      <c r="J39" s="3">
        <v>1830294</v>
      </c>
      <c r="K39" s="3">
        <v>2050012.0000000002</v>
      </c>
      <c r="L39" s="3">
        <v>2086440.9999999998</v>
      </c>
      <c r="M39" s="15">
        <v>1708232.5</v>
      </c>
      <c r="N39" s="20">
        <v>2013249.7030296293</v>
      </c>
      <c r="O39" s="20">
        <v>2104166.3907317482</v>
      </c>
      <c r="P39" s="20">
        <v>2563872</v>
      </c>
      <c r="Q39" s="20">
        <v>2713866</v>
      </c>
      <c r="R39" s="20">
        <v>2528616</v>
      </c>
      <c r="S39" s="20">
        <v>2566891</v>
      </c>
      <c r="T39" s="20">
        <v>2060372.0186292236</v>
      </c>
      <c r="U39" s="20">
        <v>2098264.6523657204</v>
      </c>
      <c r="V39" s="17">
        <v>2211527.6292362623</v>
      </c>
    </row>
    <row r="40" spans="1:22">
      <c r="B40" s="3" t="s">
        <v>132</v>
      </c>
      <c r="C40" s="3" t="s">
        <v>183</v>
      </c>
      <c r="D40" s="3" t="s">
        <v>215</v>
      </c>
      <c r="E40" s="3">
        <v>2015</v>
      </c>
      <c r="F40" s="3">
        <v>3</v>
      </c>
      <c r="G40" s="3">
        <v>126102</v>
      </c>
      <c r="H40" s="3">
        <v>132321</v>
      </c>
      <c r="I40" s="3">
        <v>144509</v>
      </c>
      <c r="J40" s="3">
        <v>142468</v>
      </c>
      <c r="K40" s="3">
        <v>142795</v>
      </c>
      <c r="L40" s="3">
        <v>164192</v>
      </c>
      <c r="M40" s="3">
        <v>166077</v>
      </c>
      <c r="N40" s="20">
        <v>318288.04130281485</v>
      </c>
      <c r="O40" s="20">
        <v>235552.65899883755</v>
      </c>
      <c r="P40" s="20">
        <v>292277.67268971773</v>
      </c>
      <c r="Q40" s="20">
        <v>289680.68243044842</v>
      </c>
      <c r="R40" s="20">
        <v>307743.98764140933</v>
      </c>
      <c r="S40" s="20">
        <v>246226.15568626748</v>
      </c>
      <c r="T40" s="20">
        <v>251981.59143419997</v>
      </c>
      <c r="U40" s="20">
        <v>257509.89670727836</v>
      </c>
      <c r="V40" s="17">
        <v>260923.26392480268</v>
      </c>
    </row>
    <row r="41" spans="1:22">
      <c r="B41" s="3" t="s">
        <v>133</v>
      </c>
      <c r="C41" s="3" t="s">
        <v>182</v>
      </c>
      <c r="D41" s="3" t="s">
        <v>216</v>
      </c>
      <c r="E41" s="3">
        <v>2015</v>
      </c>
      <c r="F41" s="3">
        <v>3</v>
      </c>
      <c r="N41" s="20">
        <v>18554.448656605105</v>
      </c>
      <c r="O41" s="20">
        <v>18741</v>
      </c>
      <c r="P41" s="20">
        <v>18595</v>
      </c>
      <c r="Q41" s="20">
        <v>18571</v>
      </c>
      <c r="R41" s="20">
        <v>18225</v>
      </c>
      <c r="S41" s="20">
        <v>18216.169753591792</v>
      </c>
      <c r="T41" s="20">
        <v>20322.367856136112</v>
      </c>
      <c r="U41" s="20">
        <v>21220.340920587587</v>
      </c>
      <c r="V41" s="17">
        <v>21737.04809038746</v>
      </c>
    </row>
    <row r="42" spans="1:22">
      <c r="B42" s="3" t="s">
        <v>134</v>
      </c>
      <c r="C42" s="3" t="s">
        <v>71</v>
      </c>
      <c r="D42" s="3" t="s">
        <v>217</v>
      </c>
      <c r="E42" s="3">
        <v>2015</v>
      </c>
      <c r="F42" s="3">
        <v>3</v>
      </c>
      <c r="G42" s="3">
        <v>368398</v>
      </c>
      <c r="H42" s="3">
        <v>379860</v>
      </c>
      <c r="I42" s="3">
        <v>410502</v>
      </c>
      <c r="J42" s="3">
        <v>440220</v>
      </c>
      <c r="K42" s="3">
        <v>397055</v>
      </c>
      <c r="L42" s="3">
        <v>443333</v>
      </c>
      <c r="M42" s="3">
        <v>444831</v>
      </c>
      <c r="N42" s="20">
        <v>1685149.5736897278</v>
      </c>
      <c r="O42" s="20">
        <v>1229797.9177320125</v>
      </c>
      <c r="P42" s="20">
        <v>1457940.3577773313</v>
      </c>
      <c r="Q42" s="20">
        <v>1454390</v>
      </c>
      <c r="R42" s="20">
        <v>1510806</v>
      </c>
      <c r="S42" s="20">
        <v>838335</v>
      </c>
      <c r="T42" s="20">
        <v>930561.68179318076</v>
      </c>
      <c r="U42" s="20">
        <v>967363.45429317979</v>
      </c>
      <c r="V42" s="17">
        <v>888447.00283604942</v>
      </c>
    </row>
    <row r="43" spans="1:22">
      <c r="B43" s="3" t="s">
        <v>135</v>
      </c>
      <c r="C43" s="3" t="s">
        <v>72</v>
      </c>
      <c r="D43" s="3" t="s">
        <v>218</v>
      </c>
      <c r="E43" s="3">
        <v>2015</v>
      </c>
      <c r="F43" s="3">
        <v>3</v>
      </c>
      <c r="G43" s="3">
        <v>2626176</v>
      </c>
      <c r="H43" s="3">
        <v>2804444</v>
      </c>
      <c r="I43" s="3">
        <v>2914676</v>
      </c>
      <c r="J43" s="3">
        <v>3199072</v>
      </c>
      <c r="K43" s="3">
        <v>3357972</v>
      </c>
      <c r="L43" s="3">
        <v>3512587</v>
      </c>
      <c r="M43" s="12">
        <v>3769864</v>
      </c>
      <c r="N43" s="20">
        <v>9544914.9726691674</v>
      </c>
      <c r="O43" s="20">
        <v>9358932.0170871504</v>
      </c>
      <c r="P43" s="20">
        <v>8891137.2821542174</v>
      </c>
      <c r="Q43" s="20">
        <v>9628033.9157119393</v>
      </c>
      <c r="R43" s="20">
        <v>10364892.61976012</v>
      </c>
      <c r="S43" s="20">
        <v>8710513.5896688402</v>
      </c>
      <c r="T43" s="20">
        <v>8901214.824429838</v>
      </c>
      <c r="U43" s="20">
        <v>9177835.0582445469</v>
      </c>
      <c r="V43" s="17">
        <v>9472464.3513147868</v>
      </c>
    </row>
    <row r="44" spans="1:22">
      <c r="B44" s="3" t="s">
        <v>136</v>
      </c>
      <c r="C44" s="3" t="s">
        <v>73</v>
      </c>
      <c r="D44" s="3" t="s">
        <v>219</v>
      </c>
      <c r="E44" s="3">
        <v>2015</v>
      </c>
      <c r="F44" s="3">
        <v>3</v>
      </c>
      <c r="G44" s="3">
        <v>1209422</v>
      </c>
      <c r="H44" s="3">
        <v>1293919</v>
      </c>
      <c r="I44" s="3">
        <v>1324588</v>
      </c>
      <c r="J44" s="3">
        <v>1587845</v>
      </c>
      <c r="K44" s="3">
        <v>1659079</v>
      </c>
      <c r="L44" s="3">
        <v>1707691</v>
      </c>
      <c r="M44" s="3">
        <v>1821825</v>
      </c>
      <c r="N44" s="20">
        <v>2968676.6416137153</v>
      </c>
      <c r="O44" s="20">
        <v>2965107.1844049175</v>
      </c>
      <c r="P44" s="20">
        <v>2497015</v>
      </c>
      <c r="Q44" s="20">
        <v>2752394</v>
      </c>
      <c r="R44" s="20">
        <v>2749649</v>
      </c>
      <c r="S44" s="20">
        <v>2602279</v>
      </c>
      <c r="T44" s="20">
        <v>2629084</v>
      </c>
      <c r="U44" s="20">
        <v>2696128.8710868573</v>
      </c>
      <c r="V44" s="17">
        <v>2817454.6702857655</v>
      </c>
    </row>
    <row r="45" spans="1:22">
      <c r="B45" s="3" t="s">
        <v>137</v>
      </c>
      <c r="C45" s="3" t="s">
        <v>74</v>
      </c>
      <c r="D45" s="3" t="s">
        <v>220</v>
      </c>
      <c r="E45" s="3">
        <v>2015</v>
      </c>
      <c r="F45" s="3">
        <v>3</v>
      </c>
      <c r="G45" s="3">
        <v>198978</v>
      </c>
      <c r="H45" s="3">
        <v>197268</v>
      </c>
      <c r="I45" s="3">
        <v>202573</v>
      </c>
      <c r="J45" s="3">
        <v>210372</v>
      </c>
      <c r="K45" s="3">
        <v>252982</v>
      </c>
      <c r="L45" s="3">
        <v>261531</v>
      </c>
      <c r="M45" s="3">
        <v>303665</v>
      </c>
      <c r="N45" s="20">
        <v>699261.49692860711</v>
      </c>
      <c r="O45" s="20">
        <v>799009.31394598982</v>
      </c>
      <c r="P45" s="20">
        <v>900321</v>
      </c>
      <c r="Q45" s="20">
        <v>998843</v>
      </c>
      <c r="R45" s="20">
        <v>1170110</v>
      </c>
      <c r="S45" s="20">
        <v>321815</v>
      </c>
      <c r="T45" s="20">
        <v>283781.56580668694</v>
      </c>
      <c r="U45" s="20">
        <v>296285</v>
      </c>
      <c r="V45" s="17">
        <v>327776.72404989559</v>
      </c>
    </row>
    <row r="46" spans="1:22">
      <c r="B46" s="3" t="s">
        <v>138</v>
      </c>
      <c r="C46" s="3" t="s">
        <v>184</v>
      </c>
      <c r="D46" s="3" t="s">
        <v>221</v>
      </c>
      <c r="E46" s="3">
        <v>2015</v>
      </c>
      <c r="F46" s="3">
        <v>3</v>
      </c>
      <c r="G46" s="3">
        <v>459269</v>
      </c>
      <c r="H46" s="3">
        <v>475886</v>
      </c>
      <c r="I46" s="3">
        <v>563785</v>
      </c>
      <c r="J46" s="3">
        <v>561642</v>
      </c>
      <c r="K46" s="3">
        <v>588768</v>
      </c>
      <c r="L46" s="3">
        <v>613988</v>
      </c>
      <c r="M46" s="3">
        <v>644359</v>
      </c>
      <c r="N46" s="20">
        <v>695718.75783320446</v>
      </c>
      <c r="O46" s="20">
        <v>534022.64271434711</v>
      </c>
      <c r="P46" s="20">
        <v>647500</v>
      </c>
      <c r="Q46" s="20">
        <v>717115</v>
      </c>
      <c r="R46" s="20">
        <v>694693</v>
      </c>
      <c r="S46" s="20">
        <v>497571</v>
      </c>
      <c r="T46" s="20">
        <v>498414.00797131617</v>
      </c>
      <c r="U46" s="20">
        <v>509323</v>
      </c>
      <c r="V46" s="17">
        <v>550068.84000000008</v>
      </c>
    </row>
    <row r="47" spans="1:22">
      <c r="B47" s="3" t="s">
        <v>139</v>
      </c>
      <c r="C47" s="3" t="s">
        <v>176</v>
      </c>
      <c r="D47" s="3" t="s">
        <v>222</v>
      </c>
      <c r="E47" s="3">
        <v>2015</v>
      </c>
      <c r="F47" s="3">
        <v>3</v>
      </c>
      <c r="N47" s="20">
        <v>1152490.362704894</v>
      </c>
      <c r="O47" s="20">
        <v>1222284.8760458129</v>
      </c>
      <c r="P47" s="20">
        <v>999252</v>
      </c>
      <c r="Q47" s="20">
        <v>1086396</v>
      </c>
      <c r="R47" s="20">
        <v>1158441</v>
      </c>
      <c r="S47" s="20">
        <v>1392786</v>
      </c>
      <c r="T47" s="20">
        <v>1410389.5451427458</v>
      </c>
      <c r="U47" s="20">
        <v>1475664.0223999957</v>
      </c>
      <c r="V47" s="17">
        <v>1534690.5832959956</v>
      </c>
    </row>
    <row r="48" spans="1:22">
      <c r="B48" s="3" t="s">
        <v>140</v>
      </c>
      <c r="C48" s="3" t="s">
        <v>75</v>
      </c>
      <c r="D48" s="3" t="s">
        <v>223</v>
      </c>
      <c r="E48" s="3">
        <v>2015</v>
      </c>
      <c r="F48" s="3">
        <v>3</v>
      </c>
      <c r="G48" s="3">
        <v>384560</v>
      </c>
      <c r="H48" s="3">
        <v>419517</v>
      </c>
      <c r="I48" s="3">
        <v>418789</v>
      </c>
      <c r="J48" s="3">
        <v>436876</v>
      </c>
      <c r="K48" s="3">
        <v>464051</v>
      </c>
      <c r="L48" s="3">
        <v>499119</v>
      </c>
      <c r="M48" s="12">
        <v>556736</v>
      </c>
      <c r="N48" s="20">
        <v>761992.38685941114</v>
      </c>
      <c r="O48" s="20">
        <v>865806.51198913064</v>
      </c>
      <c r="P48" s="20">
        <v>654231.68732936832</v>
      </c>
      <c r="Q48" s="20">
        <v>845861</v>
      </c>
      <c r="R48" s="20">
        <v>925188</v>
      </c>
      <c r="S48" s="20">
        <v>921053</v>
      </c>
      <c r="T48" s="20">
        <v>991440.24239888741</v>
      </c>
      <c r="U48" s="20">
        <v>1014863</v>
      </c>
      <c r="V48" s="17">
        <v>1060535.9192902937</v>
      </c>
    </row>
    <row r="49" spans="2:22">
      <c r="B49" s="3" t="s">
        <v>141</v>
      </c>
      <c r="C49" s="3" t="s">
        <v>76</v>
      </c>
      <c r="D49" s="3" t="s">
        <v>224</v>
      </c>
      <c r="E49" s="3">
        <v>2015</v>
      </c>
      <c r="F49" s="3">
        <v>3</v>
      </c>
      <c r="G49" s="3">
        <v>283813</v>
      </c>
      <c r="H49" s="3">
        <v>317147</v>
      </c>
      <c r="I49" s="3">
        <v>296118</v>
      </c>
      <c r="J49" s="3">
        <v>297148</v>
      </c>
      <c r="K49" s="3">
        <v>289926</v>
      </c>
      <c r="L49" s="3">
        <v>308304</v>
      </c>
      <c r="M49" s="3">
        <v>316326</v>
      </c>
      <c r="N49" s="20">
        <v>752385.2612239857</v>
      </c>
      <c r="O49" s="20">
        <v>812214.9831629598</v>
      </c>
      <c r="P49" s="20">
        <v>848849.86504737474</v>
      </c>
      <c r="Q49" s="20">
        <v>896962.7092892481</v>
      </c>
      <c r="R49" s="20">
        <v>922439.67304685363</v>
      </c>
      <c r="S49" s="20">
        <v>924386.85315146251</v>
      </c>
      <c r="T49" s="20">
        <v>953125</v>
      </c>
      <c r="U49" s="20">
        <v>980515.10119410953</v>
      </c>
      <c r="V49" s="17">
        <v>960603.69993162388</v>
      </c>
    </row>
    <row r="50" spans="2:22">
      <c r="B50" s="3" t="s">
        <v>142</v>
      </c>
      <c r="C50" s="3" t="s">
        <v>177</v>
      </c>
      <c r="D50" s="3" t="s">
        <v>225</v>
      </c>
      <c r="E50" s="3">
        <v>2015</v>
      </c>
      <c r="F50" s="3">
        <v>3</v>
      </c>
      <c r="N50" s="20">
        <v>218694.81009999997</v>
      </c>
      <c r="O50" s="20">
        <v>194132.94417621996</v>
      </c>
      <c r="P50" s="20">
        <v>228021.95556903872</v>
      </c>
      <c r="Q50" s="20">
        <v>248292.21364968107</v>
      </c>
      <c r="R50" s="20">
        <v>243156.34068099558</v>
      </c>
      <c r="S50" s="20">
        <v>188240</v>
      </c>
      <c r="T50" s="20">
        <v>241230</v>
      </c>
      <c r="U50" s="20">
        <v>244277.39339185628</v>
      </c>
      <c r="V50" s="17">
        <v>247501.48381490726</v>
      </c>
    </row>
    <row r="51" spans="2:22">
      <c r="B51" s="3" t="s">
        <v>143</v>
      </c>
      <c r="C51" s="3" t="s">
        <v>178</v>
      </c>
      <c r="D51" s="3" t="s">
        <v>226</v>
      </c>
      <c r="E51" s="3">
        <v>2015</v>
      </c>
      <c r="F51" s="3">
        <v>3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17">
        <v>0</v>
      </c>
    </row>
    <row r="52" spans="2:22">
      <c r="B52" s="3" t="s">
        <v>144</v>
      </c>
      <c r="C52" s="3" t="s">
        <v>187</v>
      </c>
      <c r="D52" s="3" t="s">
        <v>227</v>
      </c>
      <c r="E52" s="3">
        <v>2015</v>
      </c>
      <c r="F52" s="3">
        <v>3</v>
      </c>
      <c r="N52" s="20">
        <v>1071236.26</v>
      </c>
      <c r="O52" s="20">
        <v>914701.56064777263</v>
      </c>
      <c r="P52" s="20">
        <v>1107358.7742084342</v>
      </c>
      <c r="Q52" s="20">
        <v>1153591.9927730097</v>
      </c>
      <c r="R52" s="20">
        <v>1622132.6060322714</v>
      </c>
      <c r="S52" s="20">
        <v>1077870.4932337047</v>
      </c>
      <c r="T52" s="20">
        <v>1106911.8204146877</v>
      </c>
      <c r="U52" s="20">
        <v>1140451</v>
      </c>
      <c r="V52" s="17">
        <v>1167976.6136771988</v>
      </c>
    </row>
    <row r="53" spans="2:22">
      <c r="B53" s="3" t="s">
        <v>145</v>
      </c>
      <c r="C53" s="3" t="s">
        <v>186</v>
      </c>
      <c r="D53" s="3" t="s">
        <v>228</v>
      </c>
      <c r="E53" s="3">
        <v>2015</v>
      </c>
      <c r="F53" s="3">
        <v>3</v>
      </c>
      <c r="N53" s="20">
        <v>546660.93999999994</v>
      </c>
      <c r="O53" s="20">
        <v>439575</v>
      </c>
      <c r="P53" s="20">
        <v>409267</v>
      </c>
      <c r="Q53" s="20">
        <v>348719</v>
      </c>
      <c r="R53" s="20">
        <v>272416</v>
      </c>
      <c r="S53" s="20">
        <v>175955.17462449384</v>
      </c>
      <c r="T53" s="20">
        <v>169851</v>
      </c>
      <c r="U53" s="20">
        <v>212471.13064146339</v>
      </c>
      <c r="V53" s="17">
        <v>209016.26395315476</v>
      </c>
    </row>
    <row r="54" spans="2:22">
      <c r="B54" s="3" t="s">
        <v>146</v>
      </c>
      <c r="C54" s="3" t="s">
        <v>77</v>
      </c>
      <c r="D54" s="3" t="s">
        <v>229</v>
      </c>
      <c r="E54" s="3">
        <v>2015</v>
      </c>
      <c r="F54" s="3">
        <v>3</v>
      </c>
      <c r="G54" s="3">
        <v>48907</v>
      </c>
      <c r="H54" s="3">
        <v>49193</v>
      </c>
      <c r="I54" s="3">
        <v>39551</v>
      </c>
      <c r="J54" s="3">
        <v>43856</v>
      </c>
      <c r="K54" s="3">
        <v>42978</v>
      </c>
      <c r="L54" s="3">
        <v>43653</v>
      </c>
      <c r="M54" s="3">
        <v>45643</v>
      </c>
      <c r="N54" s="20">
        <v>456180.81</v>
      </c>
      <c r="O54" s="20">
        <v>421538</v>
      </c>
      <c r="P54" s="20">
        <v>417522</v>
      </c>
      <c r="Q54" s="20">
        <v>401176</v>
      </c>
      <c r="R54" s="20">
        <v>420256</v>
      </c>
      <c r="S54" s="20">
        <v>384065.06865917851</v>
      </c>
      <c r="T54" s="20">
        <v>391768.62823849928</v>
      </c>
      <c r="U54" s="20">
        <v>387759.00317611778</v>
      </c>
      <c r="V54" s="17">
        <v>374054.60380015546</v>
      </c>
    </row>
    <row r="55" spans="2:22">
      <c r="B55" s="3" t="s">
        <v>147</v>
      </c>
      <c r="C55" s="3" t="s">
        <v>78</v>
      </c>
      <c r="D55" s="3" t="s">
        <v>230</v>
      </c>
      <c r="E55" s="3">
        <v>2015</v>
      </c>
      <c r="F55" s="3">
        <v>3</v>
      </c>
      <c r="G55" s="3">
        <v>35402</v>
      </c>
      <c r="H55" s="3">
        <v>44009</v>
      </c>
      <c r="I55" s="3">
        <v>62931</v>
      </c>
      <c r="J55" s="3">
        <v>54785</v>
      </c>
      <c r="K55" s="3">
        <v>53506</v>
      </c>
      <c r="L55" s="3">
        <v>71314</v>
      </c>
      <c r="M55" s="3">
        <v>74193</v>
      </c>
      <c r="N55" s="20">
        <v>221617.24540534714</v>
      </c>
      <c r="O55" s="20">
        <v>190539</v>
      </c>
      <c r="P55" s="20">
        <v>181798</v>
      </c>
      <c r="Q55" s="20">
        <v>178683</v>
      </c>
      <c r="R55" s="20">
        <v>186411</v>
      </c>
      <c r="S55" s="20">
        <v>224492</v>
      </c>
      <c r="T55" s="20">
        <v>225219.01445701311</v>
      </c>
      <c r="U55" s="20">
        <v>220097.53635414614</v>
      </c>
      <c r="V55" s="17">
        <v>222784.94921579634</v>
      </c>
    </row>
    <row r="56" spans="2:22">
      <c r="B56" s="3" t="s">
        <v>148</v>
      </c>
      <c r="C56" s="3" t="s">
        <v>79</v>
      </c>
      <c r="D56" s="42" t="s">
        <v>239</v>
      </c>
      <c r="E56" s="3">
        <v>2015</v>
      </c>
      <c r="F56" s="3">
        <v>3</v>
      </c>
      <c r="G56" s="12">
        <v>7058803</v>
      </c>
      <c r="H56" s="12">
        <v>7412941</v>
      </c>
      <c r="I56" s="12">
        <v>7721516</v>
      </c>
      <c r="J56" s="12">
        <v>7953481</v>
      </c>
      <c r="K56" s="3">
        <v>8364227</v>
      </c>
      <c r="L56" s="3">
        <v>8765486</v>
      </c>
      <c r="M56" s="3">
        <v>8902072</v>
      </c>
      <c r="N56" s="27">
        <v>16142344.93370894</v>
      </c>
      <c r="O56" s="27">
        <v>15349488</v>
      </c>
      <c r="P56" s="27">
        <v>15589866.933515133</v>
      </c>
      <c r="Q56" s="27">
        <v>16361295</v>
      </c>
      <c r="R56" s="27">
        <v>16552328</v>
      </c>
      <c r="S56" s="27">
        <v>13908062</v>
      </c>
      <c r="T56" s="27">
        <v>13569347</v>
      </c>
      <c r="U56" s="27">
        <v>13895856</v>
      </c>
      <c r="V56" s="17">
        <v>14248750</v>
      </c>
    </row>
    <row r="57" spans="2:22">
      <c r="B57" s="3" t="s">
        <v>150</v>
      </c>
      <c r="C57" s="3" t="s">
        <v>80</v>
      </c>
      <c r="D57" s="3" t="s">
        <v>149</v>
      </c>
      <c r="E57" s="3">
        <v>2015</v>
      </c>
      <c r="F57" s="3">
        <v>3</v>
      </c>
      <c r="G57" s="3">
        <v>610665</v>
      </c>
      <c r="H57" s="3">
        <v>647591</v>
      </c>
      <c r="I57" s="3">
        <v>673478</v>
      </c>
      <c r="J57" s="3">
        <v>694812</v>
      </c>
      <c r="K57" s="3">
        <v>730583</v>
      </c>
      <c r="L57" s="3">
        <v>861097</v>
      </c>
      <c r="M57" s="3">
        <v>984134</v>
      </c>
      <c r="N57" s="20">
        <v>1372302</v>
      </c>
      <c r="O57" s="20">
        <v>1304899.2600273474</v>
      </c>
      <c r="P57" s="20">
        <v>1325334.4331603933</v>
      </c>
      <c r="Q57" s="20">
        <v>1390915.5549772191</v>
      </c>
      <c r="R57" s="20">
        <v>1407156</v>
      </c>
      <c r="S57" s="20">
        <v>1182360</v>
      </c>
      <c r="T57" s="20">
        <v>1153565</v>
      </c>
      <c r="U57" s="20">
        <v>1181322</v>
      </c>
      <c r="V57" s="17">
        <v>1211323</v>
      </c>
    </row>
    <row r="58" spans="2:22">
      <c r="B58" s="3" t="s">
        <v>151</v>
      </c>
      <c r="C58" s="3" t="s">
        <v>81</v>
      </c>
      <c r="D58" s="42" t="s">
        <v>240</v>
      </c>
      <c r="E58" s="3">
        <v>2015</v>
      </c>
      <c r="F58" s="3">
        <v>3</v>
      </c>
      <c r="G58" s="12">
        <v>7669468</v>
      </c>
      <c r="H58" s="12">
        <v>8060532</v>
      </c>
      <c r="I58" s="12">
        <v>8394994</v>
      </c>
      <c r="J58" s="3">
        <v>8648293</v>
      </c>
      <c r="K58" s="3">
        <v>9094810</v>
      </c>
      <c r="L58" s="3">
        <v>9626583</v>
      </c>
      <c r="M58" s="3">
        <v>9886206</v>
      </c>
      <c r="N58" s="27">
        <v>17514646.93370894</v>
      </c>
      <c r="O58" s="27">
        <v>16654387.260027347</v>
      </c>
      <c r="P58" s="27">
        <v>16915201.366675526</v>
      </c>
      <c r="Q58" s="27">
        <v>17752210.55497722</v>
      </c>
      <c r="R58" s="27">
        <v>17959484</v>
      </c>
      <c r="S58" s="27">
        <v>15090422</v>
      </c>
      <c r="T58" s="27">
        <v>14722912</v>
      </c>
      <c r="U58" s="27">
        <v>15077178</v>
      </c>
      <c r="V58" s="17">
        <v>15460073</v>
      </c>
    </row>
    <row r="59" spans="2:22">
      <c r="B59" s="3" t="s">
        <v>152</v>
      </c>
      <c r="C59" s="3" t="s">
        <v>83</v>
      </c>
      <c r="D59" s="3" t="s">
        <v>22</v>
      </c>
      <c r="E59" s="3">
        <v>2015</v>
      </c>
      <c r="F59" s="3">
        <v>3</v>
      </c>
      <c r="G59" s="16">
        <v>5.7670030482860284</v>
      </c>
      <c r="H59" s="18">
        <f t="shared" ref="H59:M59" si="0">(H58/G58-1)*100</f>
        <v>5.0989716627020343</v>
      </c>
      <c r="I59" s="18">
        <f t="shared" si="0"/>
        <v>4.1493787258706893</v>
      </c>
      <c r="J59" s="18">
        <f t="shared" si="0"/>
        <v>3.0172624304436679</v>
      </c>
      <c r="K59" s="18">
        <f t="shared" si="0"/>
        <v>5.1630651274187755</v>
      </c>
      <c r="L59" s="18">
        <f t="shared" si="0"/>
        <v>5.8469940548510735</v>
      </c>
      <c r="M59" s="18">
        <f t="shared" si="0"/>
        <v>2.6969382594010716</v>
      </c>
      <c r="N59" s="28">
        <v>0</v>
      </c>
      <c r="O59" s="28">
        <v>-4.9116586645313731</v>
      </c>
      <c r="P59" s="28">
        <v>1.5660384412590389</v>
      </c>
      <c r="Q59" s="28">
        <v>4.9482661787915561</v>
      </c>
      <c r="R59" s="28">
        <v>1.1675923084669932</v>
      </c>
      <c r="S59" s="28">
        <v>-15.975191714862191</v>
      </c>
      <c r="T59" s="28">
        <v>-2.4353858361283756</v>
      </c>
      <c r="U59" s="28">
        <v>2.4062223560121794</v>
      </c>
      <c r="V59" s="49">
        <v>2.5395667544682539</v>
      </c>
    </row>
    <row r="60" spans="2:22">
      <c r="B60" s="3" t="s">
        <v>153</v>
      </c>
      <c r="C60" s="3" t="s">
        <v>35</v>
      </c>
      <c r="D60" s="3" t="s">
        <v>17</v>
      </c>
      <c r="E60" s="3" t="s">
        <v>0</v>
      </c>
      <c r="F60" s="3">
        <v>3</v>
      </c>
      <c r="G60" s="3">
        <v>-144375</v>
      </c>
      <c r="H60" s="3">
        <v>22798</v>
      </c>
      <c r="I60" s="3">
        <v>57547</v>
      </c>
      <c r="J60" s="3">
        <v>14735</v>
      </c>
      <c r="K60" s="3">
        <v>-292239</v>
      </c>
      <c r="L60" s="3">
        <v>-869071</v>
      </c>
      <c r="M60" s="12">
        <v>-644105</v>
      </c>
      <c r="N60" s="20">
        <v>-45791.9</v>
      </c>
      <c r="O60" s="20">
        <v>-1053312</v>
      </c>
      <c r="P60" s="20">
        <v>-2974700</v>
      </c>
      <c r="Q60" s="20">
        <v>-2915937.5</v>
      </c>
      <c r="R60" s="20">
        <v>-3098240</v>
      </c>
      <c r="S60" s="20">
        <v>-4372923</v>
      </c>
      <c r="T60" s="20">
        <v>-7510120</v>
      </c>
      <c r="U60" s="20">
        <v>-7517744.0000000009</v>
      </c>
      <c r="V60" s="17">
        <v>-11318096.100000001</v>
      </c>
    </row>
    <row r="61" spans="2:22">
      <c r="B61" s="3" t="s">
        <v>154</v>
      </c>
      <c r="C61" s="3" t="s">
        <v>6</v>
      </c>
      <c r="D61" s="3" t="s">
        <v>12</v>
      </c>
      <c r="E61" s="3" t="s">
        <v>0</v>
      </c>
      <c r="F61" s="3">
        <v>3</v>
      </c>
      <c r="G61" s="3">
        <v>6511430</v>
      </c>
      <c r="H61" s="3">
        <v>7435737</v>
      </c>
      <c r="I61" s="3">
        <v>9093671</v>
      </c>
      <c r="J61" s="3">
        <v>9783934</v>
      </c>
      <c r="K61" s="3">
        <v>10845686</v>
      </c>
      <c r="L61" s="3">
        <v>12258570</v>
      </c>
      <c r="M61" s="12">
        <v>14359265</v>
      </c>
      <c r="N61" s="20">
        <v>16096553.033708939</v>
      </c>
      <c r="O61" s="20">
        <v>18494879.690822147</v>
      </c>
      <c r="P61" s="20">
        <v>23213278</v>
      </c>
      <c r="Q61" s="20">
        <v>26197640.182214137</v>
      </c>
      <c r="R61" s="20">
        <v>27953003.413365722</v>
      </c>
      <c r="S61" s="20">
        <v>33024046.261593916</v>
      </c>
      <c r="T61" s="20">
        <v>52348667</v>
      </c>
      <c r="U61" s="20">
        <v>83914143.252072573</v>
      </c>
      <c r="V61" s="17">
        <v>110205110</v>
      </c>
    </row>
    <row r="62" spans="2:22">
      <c r="B62" s="3" t="s">
        <v>155</v>
      </c>
      <c r="C62" s="3" t="s">
        <v>5</v>
      </c>
      <c r="D62" s="3" t="s">
        <v>23</v>
      </c>
      <c r="E62" s="3" t="s">
        <v>0</v>
      </c>
      <c r="F62" s="3">
        <v>3</v>
      </c>
      <c r="G62" s="3">
        <v>7061948</v>
      </c>
      <c r="H62" s="3">
        <v>8083328</v>
      </c>
      <c r="I62" s="3">
        <v>9755601</v>
      </c>
      <c r="J62" s="3">
        <v>10653158</v>
      </c>
      <c r="K62" s="3">
        <v>11700778</v>
      </c>
      <c r="L62" s="3">
        <v>13582810</v>
      </c>
      <c r="M62" s="12">
        <v>15789570</v>
      </c>
      <c r="N62" s="20">
        <v>17468855.033708941</v>
      </c>
      <c r="O62" s="20">
        <v>19609679.690822147</v>
      </c>
      <c r="P62" s="20">
        <v>23918578</v>
      </c>
      <c r="Q62" s="20">
        <v>26905740.182214137</v>
      </c>
      <c r="R62" s="20">
        <v>28634103.413365722</v>
      </c>
      <c r="S62" s="20">
        <v>34346546.261593916</v>
      </c>
      <c r="T62" s="20">
        <v>53715967</v>
      </c>
      <c r="U62" s="20">
        <v>86169643.252072573</v>
      </c>
      <c r="V62" s="17">
        <v>115747910</v>
      </c>
    </row>
    <row r="63" spans="2:22">
      <c r="B63" s="3" t="s">
        <v>156</v>
      </c>
      <c r="C63" s="3" t="s">
        <v>2</v>
      </c>
      <c r="D63" s="3" t="s">
        <v>24</v>
      </c>
      <c r="E63" s="3" t="s">
        <v>0</v>
      </c>
      <c r="F63" s="3">
        <v>3</v>
      </c>
      <c r="G63" s="3">
        <v>7162396</v>
      </c>
      <c r="H63" s="3">
        <v>8298500</v>
      </c>
      <c r="I63" s="3">
        <v>10007191</v>
      </c>
      <c r="J63" s="3">
        <v>10914478</v>
      </c>
      <c r="K63" s="3">
        <v>11943142</v>
      </c>
      <c r="L63" s="3">
        <v>13872280</v>
      </c>
      <c r="M63" s="12">
        <v>16033159</v>
      </c>
      <c r="N63" s="20">
        <v>17693682.933708936</v>
      </c>
      <c r="O63" s="20">
        <v>20254073.690822147</v>
      </c>
      <c r="P63" s="20">
        <v>24671313</v>
      </c>
      <c r="Q63" s="20">
        <v>27678557.682214141</v>
      </c>
      <c r="R63" s="20">
        <v>29308647</v>
      </c>
      <c r="S63" s="20">
        <v>35513723</v>
      </c>
      <c r="T63" s="20">
        <v>56508387</v>
      </c>
      <c r="U63" s="20">
        <v>89246639</v>
      </c>
      <c r="V63" s="17">
        <v>120853736</v>
      </c>
    </row>
    <row r="64" spans="2:22">
      <c r="B64" s="3" t="s">
        <v>157</v>
      </c>
      <c r="C64" s="3" t="s">
        <v>25</v>
      </c>
      <c r="D64" s="3" t="s">
        <v>26</v>
      </c>
      <c r="E64" s="3" t="s">
        <v>0</v>
      </c>
      <c r="F64" s="3">
        <v>3</v>
      </c>
      <c r="G64" s="15">
        <v>14290.972658783121</v>
      </c>
      <c r="H64" s="15">
        <v>15805.890542580937</v>
      </c>
      <c r="I64" s="15">
        <v>18756.438423988304</v>
      </c>
      <c r="J64" s="15">
        <v>20296.794958627703</v>
      </c>
      <c r="K64" s="15">
        <v>22578.488242935407</v>
      </c>
      <c r="L64" s="15">
        <v>26767.203978440855</v>
      </c>
      <c r="M64" s="15">
        <v>30340.698030788091</v>
      </c>
      <c r="N64" s="20">
        <v>30874.184384573244</v>
      </c>
      <c r="O64" s="20">
        <v>35888.015886436166</v>
      </c>
      <c r="P64" s="20">
        <v>46113.3024691358</v>
      </c>
      <c r="Q64" s="20">
        <v>50536.650876485575</v>
      </c>
      <c r="R64" s="20">
        <v>53064.11942034401</v>
      </c>
      <c r="S64" s="20">
        <v>63589.20883822289</v>
      </c>
      <c r="T64" s="20">
        <v>99312.387672343873</v>
      </c>
      <c r="U64" s="20">
        <v>149923.80741250212</v>
      </c>
      <c r="V64" s="17">
        <v>200609.42058730661</v>
      </c>
    </row>
    <row r="65" spans="2:22">
      <c r="B65" s="3" t="s">
        <v>158</v>
      </c>
      <c r="C65" s="3" t="s">
        <v>28</v>
      </c>
      <c r="D65" s="3" t="s">
        <v>27</v>
      </c>
      <c r="E65" s="3" t="s">
        <v>0</v>
      </c>
      <c r="F65" s="3">
        <v>3</v>
      </c>
      <c r="G65" s="3">
        <v>14005</v>
      </c>
      <c r="H65" s="3">
        <v>15851</v>
      </c>
      <c r="I65" s="15">
        <v>18867.736707333112</v>
      </c>
      <c r="J65" s="17">
        <v>20324.90751569705</v>
      </c>
      <c r="K65" s="17">
        <v>22028.311086846017</v>
      </c>
      <c r="L65" s="17">
        <v>25157.544775981183</v>
      </c>
      <c r="M65" s="17">
        <v>29152</v>
      </c>
      <c r="N65" s="20">
        <v>30793.464084057283</v>
      </c>
      <c r="O65" s="20">
        <v>34058.596489913638</v>
      </c>
      <c r="P65" s="20">
        <v>41012.650891632373</v>
      </c>
      <c r="Q65" s="20">
        <v>45595.221457742984</v>
      </c>
      <c r="R65" s="20">
        <v>47883.11607586241</v>
      </c>
      <c r="S65" s="20">
        <v>56407.532044003805</v>
      </c>
      <c r="T65" s="20">
        <v>87130.522303325226</v>
      </c>
      <c r="U65" s="20">
        <v>137893.49216206206</v>
      </c>
      <c r="V65" s="17">
        <v>182740.62203978529</v>
      </c>
    </row>
    <row r="66" spans="2:22">
      <c r="B66" s="3" t="s">
        <v>185</v>
      </c>
      <c r="C66" s="3" t="s">
        <v>4</v>
      </c>
      <c r="D66" s="3" t="s">
        <v>3</v>
      </c>
      <c r="E66" s="3" t="s">
        <v>0</v>
      </c>
      <c r="F66" s="3">
        <v>3</v>
      </c>
      <c r="G66" s="15">
        <f t="shared" ref="G66:M66" si="1">G33/G58*100</f>
        <v>93.961210868863404</v>
      </c>
      <c r="H66" s="3">
        <f t="shared" si="1"/>
        <v>100</v>
      </c>
      <c r="I66" s="15">
        <f t="shared" si="1"/>
        <v>115.52188125447142</v>
      </c>
      <c r="J66" s="15">
        <f t="shared" si="1"/>
        <v>123.01183597734257</v>
      </c>
      <c r="K66" s="15">
        <f t="shared" si="1"/>
        <v>131.86658764724058</v>
      </c>
      <c r="L66" s="15">
        <f t="shared" si="1"/>
        <v>150.12472338315683</v>
      </c>
      <c r="M66" s="15">
        <f t="shared" si="1"/>
        <v>166.2283286429597</v>
      </c>
      <c r="N66" s="22">
        <v>100</v>
      </c>
      <c r="O66" s="22">
        <v>124.06936003233191</v>
      </c>
      <c r="P66" s="22">
        <v>158.98881377186669</v>
      </c>
      <c r="Q66" s="22">
        <v>167.98853072330746</v>
      </c>
      <c r="R66" s="22">
        <v>176.68850292895789</v>
      </c>
      <c r="S66" s="22">
        <v>256.58307807160008</v>
      </c>
      <c r="T66" s="22">
        <v>415.85582390222805</v>
      </c>
      <c r="U66" s="20">
        <v>621.38542936929286</v>
      </c>
      <c r="V66" s="17">
        <v>821.89784614859195</v>
      </c>
    </row>
    <row r="67" spans="2:22">
      <c r="B67" s="3" t="s">
        <v>159</v>
      </c>
      <c r="C67" s="3" t="s">
        <v>29</v>
      </c>
      <c r="D67" s="3" t="s">
        <v>30</v>
      </c>
      <c r="E67" s="3" t="s">
        <v>0</v>
      </c>
      <c r="F67" s="3">
        <v>3</v>
      </c>
      <c r="G67" s="3">
        <v>6523</v>
      </c>
      <c r="H67" s="3">
        <v>7194</v>
      </c>
      <c r="I67" s="3">
        <v>9359</v>
      </c>
      <c r="J67" s="3">
        <v>10318</v>
      </c>
      <c r="K67" s="3">
        <v>10408</v>
      </c>
      <c r="U67" s="20"/>
    </row>
    <row r="68" spans="2:22">
      <c r="B68" s="3" t="s">
        <v>160</v>
      </c>
      <c r="C68" s="3" t="s">
        <v>33</v>
      </c>
      <c r="D68" s="3" t="s">
        <v>34</v>
      </c>
      <c r="E68" s="3" t="s">
        <v>0</v>
      </c>
      <c r="F68" s="3">
        <v>3</v>
      </c>
      <c r="G68" s="3">
        <v>3783</v>
      </c>
      <c r="H68" s="3">
        <v>3784</v>
      </c>
      <c r="I68" s="3">
        <v>4950</v>
      </c>
      <c r="J68" s="3">
        <v>5309</v>
      </c>
      <c r="K68" s="3">
        <v>5906</v>
      </c>
      <c r="N68" s="21"/>
      <c r="O68" s="21"/>
      <c r="U68" s="20"/>
    </row>
    <row r="69" spans="2:22">
      <c r="B69" s="3" t="s">
        <v>161</v>
      </c>
      <c r="C69" s="3" t="s">
        <v>31</v>
      </c>
      <c r="D69" s="3" t="s">
        <v>10</v>
      </c>
      <c r="E69" s="3" t="s">
        <v>0</v>
      </c>
      <c r="F69" s="3">
        <v>3</v>
      </c>
      <c r="G69" s="3">
        <v>2870</v>
      </c>
      <c r="H69" s="3">
        <v>2968</v>
      </c>
      <c r="I69" s="3">
        <v>3893</v>
      </c>
      <c r="J69" s="3">
        <v>3907</v>
      </c>
      <c r="K69" s="3">
        <v>4308</v>
      </c>
      <c r="O69" s="11"/>
      <c r="U69" s="20"/>
    </row>
    <row r="70" spans="2:22">
      <c r="B70" s="3" t="s">
        <v>162</v>
      </c>
      <c r="C70" s="3" t="s">
        <v>32</v>
      </c>
      <c r="D70" s="3" t="s">
        <v>7</v>
      </c>
      <c r="E70" s="3" t="s">
        <v>0</v>
      </c>
      <c r="F70" s="3">
        <v>3</v>
      </c>
      <c r="G70" s="3">
        <v>913</v>
      </c>
      <c r="H70" s="3">
        <v>816</v>
      </c>
      <c r="I70" s="3">
        <v>1057</v>
      </c>
      <c r="J70" s="3">
        <v>1402</v>
      </c>
      <c r="K70" s="3">
        <v>1598</v>
      </c>
      <c r="O70" s="11"/>
      <c r="U70" s="20"/>
    </row>
    <row r="71" spans="2:22">
      <c r="B71" s="3" t="s">
        <v>163</v>
      </c>
      <c r="C71" s="3" t="s">
        <v>39</v>
      </c>
      <c r="D71" s="3" t="s">
        <v>8</v>
      </c>
      <c r="E71" s="3" t="s">
        <v>0</v>
      </c>
      <c r="F71" s="3">
        <v>3</v>
      </c>
      <c r="G71" s="3">
        <v>2741</v>
      </c>
      <c r="H71" s="3">
        <v>3410</v>
      </c>
      <c r="I71" s="3">
        <v>4409</v>
      </c>
      <c r="J71" s="3">
        <v>5009</v>
      </c>
      <c r="K71" s="3">
        <v>4502</v>
      </c>
      <c r="O71" s="11"/>
      <c r="U71" s="20"/>
    </row>
    <row r="72" spans="2:22">
      <c r="B72" s="3" t="s">
        <v>164</v>
      </c>
      <c r="C72" s="3" t="s">
        <v>42</v>
      </c>
      <c r="D72" s="3" t="s">
        <v>43</v>
      </c>
      <c r="E72" s="3" t="s">
        <v>0</v>
      </c>
      <c r="F72" s="3">
        <v>3</v>
      </c>
      <c r="G72" s="3">
        <v>2103</v>
      </c>
      <c r="H72" s="3">
        <v>2768</v>
      </c>
      <c r="I72" s="3">
        <v>3757</v>
      </c>
      <c r="J72" s="3">
        <v>3741</v>
      </c>
      <c r="K72" s="3">
        <v>3486</v>
      </c>
      <c r="O72" s="11"/>
      <c r="U72" s="20"/>
    </row>
    <row r="73" spans="2:22">
      <c r="B73" s="3" t="s">
        <v>165</v>
      </c>
      <c r="C73" s="3" t="s">
        <v>40</v>
      </c>
      <c r="D73" s="3" t="s">
        <v>41</v>
      </c>
      <c r="E73" s="3" t="s">
        <v>0</v>
      </c>
      <c r="F73" s="3">
        <v>3</v>
      </c>
      <c r="G73" s="3">
        <v>637</v>
      </c>
      <c r="H73" s="3">
        <v>642</v>
      </c>
      <c r="I73" s="3">
        <v>652</v>
      </c>
      <c r="J73" s="3">
        <v>1268</v>
      </c>
      <c r="K73" s="3">
        <v>1016</v>
      </c>
      <c r="O73" s="11"/>
      <c r="U73" s="20"/>
    </row>
    <row r="74" spans="2:22">
      <c r="B74" s="3" t="s">
        <v>166</v>
      </c>
      <c r="C74" s="3" t="s">
        <v>38</v>
      </c>
      <c r="D74" s="3" t="s">
        <v>16</v>
      </c>
      <c r="E74" s="3" t="s">
        <v>0</v>
      </c>
      <c r="F74" s="3">
        <v>3</v>
      </c>
      <c r="G74" s="3">
        <v>154</v>
      </c>
      <c r="H74" s="3">
        <v>313</v>
      </c>
      <c r="I74" s="3">
        <v>-112</v>
      </c>
      <c r="J74" s="3">
        <v>331</v>
      </c>
      <c r="K74" s="3">
        <v>-160</v>
      </c>
      <c r="O74" s="11"/>
      <c r="U74" s="20"/>
    </row>
    <row r="75" spans="2:22">
      <c r="B75" s="3" t="s">
        <v>167</v>
      </c>
      <c r="C75" s="3" t="s">
        <v>37</v>
      </c>
      <c r="D75" s="3" t="s">
        <v>9</v>
      </c>
      <c r="E75" s="3" t="s">
        <v>0</v>
      </c>
      <c r="F75" s="3">
        <v>3</v>
      </c>
      <c r="G75" s="3">
        <v>3801</v>
      </c>
      <c r="H75" s="3">
        <v>4363</v>
      </c>
      <c r="I75" s="3">
        <v>5519</v>
      </c>
      <c r="J75" s="3">
        <v>4694</v>
      </c>
      <c r="K75" s="3">
        <v>6302</v>
      </c>
      <c r="O75" s="11"/>
      <c r="U75" s="20"/>
    </row>
    <row r="76" spans="2:22">
      <c r="B76" s="3" t="s">
        <v>168</v>
      </c>
      <c r="C76" s="3" t="s">
        <v>36</v>
      </c>
      <c r="D76" s="3" t="s">
        <v>11</v>
      </c>
      <c r="E76" s="3" t="s">
        <v>0</v>
      </c>
      <c r="F76" s="3">
        <v>3</v>
      </c>
      <c r="G76" s="3">
        <v>3273</v>
      </c>
      <c r="H76" s="3">
        <v>3809</v>
      </c>
      <c r="I76" s="3">
        <v>5068</v>
      </c>
      <c r="J76" s="3">
        <v>4659</v>
      </c>
      <c r="K76" s="3">
        <v>4607</v>
      </c>
      <c r="O76" s="11"/>
      <c r="U76" s="20"/>
    </row>
    <row r="77" spans="2:22">
      <c r="B77" s="3" t="s">
        <v>169</v>
      </c>
      <c r="C77" s="3" t="s">
        <v>49</v>
      </c>
      <c r="D77" s="3" t="s">
        <v>241</v>
      </c>
      <c r="E77" s="3" t="s">
        <v>0</v>
      </c>
      <c r="F77" s="3">
        <v>3</v>
      </c>
      <c r="G77" s="3">
        <v>7206</v>
      </c>
      <c r="H77" s="3">
        <v>8061</v>
      </c>
      <c r="I77" s="3">
        <v>9698</v>
      </c>
      <c r="J77" s="3">
        <v>10684</v>
      </c>
      <c r="K77" s="3">
        <v>11943</v>
      </c>
      <c r="O77" s="11"/>
      <c r="U77" s="20"/>
    </row>
    <row r="78" spans="2:22">
      <c r="B78" s="3" t="s">
        <v>170</v>
      </c>
      <c r="C78" s="3" t="s">
        <v>44</v>
      </c>
      <c r="D78" s="3" t="s">
        <v>18</v>
      </c>
      <c r="E78" s="3" t="s">
        <v>0</v>
      </c>
      <c r="F78" s="3">
        <v>3</v>
      </c>
      <c r="G78" s="3">
        <v>2895</v>
      </c>
      <c r="H78" s="3">
        <v>3410</v>
      </c>
      <c r="I78" s="3">
        <v>4297</v>
      </c>
      <c r="J78" s="3">
        <v>5339</v>
      </c>
      <c r="K78" s="3">
        <v>4342</v>
      </c>
      <c r="O78" s="11"/>
      <c r="U78" s="20"/>
    </row>
    <row r="79" spans="2:22">
      <c r="B79" s="3" t="s">
        <v>171</v>
      </c>
      <c r="C79" s="3" t="s">
        <v>48</v>
      </c>
      <c r="D79" s="3" t="s">
        <v>13</v>
      </c>
      <c r="E79" s="3" t="s">
        <v>0</v>
      </c>
      <c r="F79" s="3">
        <v>3</v>
      </c>
      <c r="G79" s="3">
        <v>7062</v>
      </c>
      <c r="H79" s="3">
        <v>8083</v>
      </c>
      <c r="I79" s="3">
        <v>9756</v>
      </c>
      <c r="J79" s="3">
        <v>10698</v>
      </c>
      <c r="K79" s="3">
        <v>11658</v>
      </c>
      <c r="O79" s="11"/>
      <c r="U79" s="20"/>
    </row>
    <row r="80" spans="2:22">
      <c r="B80" s="3" t="s">
        <v>172</v>
      </c>
      <c r="C80" s="3" t="s">
        <v>45</v>
      </c>
      <c r="D80" s="3" t="s">
        <v>19</v>
      </c>
      <c r="E80" s="3" t="s">
        <v>0</v>
      </c>
      <c r="F80" s="3">
        <v>3</v>
      </c>
      <c r="G80" s="15">
        <v>550.51800000000003</v>
      </c>
      <c r="H80" s="15">
        <v>647.59100000000001</v>
      </c>
      <c r="I80" s="15">
        <v>661.93</v>
      </c>
      <c r="J80" s="15">
        <v>869.22400000000005</v>
      </c>
      <c r="K80" s="15">
        <v>855.09199999999998</v>
      </c>
      <c r="O80" s="11"/>
      <c r="U80" s="20"/>
    </row>
    <row r="81" spans="2:21">
      <c r="B81" s="3" t="s">
        <v>173</v>
      </c>
      <c r="C81" s="3" t="s">
        <v>46</v>
      </c>
      <c r="D81" s="3" t="s">
        <v>14</v>
      </c>
      <c r="E81" s="3" t="s">
        <v>0</v>
      </c>
      <c r="F81" s="3">
        <v>3</v>
      </c>
      <c r="G81" s="15">
        <v>557.35</v>
      </c>
      <c r="H81" s="15">
        <v>653.6</v>
      </c>
      <c r="I81" s="15">
        <v>670.5</v>
      </c>
      <c r="J81" s="15">
        <v>872.5</v>
      </c>
      <c r="K81" s="15">
        <v>859.5</v>
      </c>
      <c r="O81" s="11"/>
      <c r="U81" s="20"/>
    </row>
    <row r="82" spans="2:21">
      <c r="B82" s="3" t="s">
        <v>188</v>
      </c>
      <c r="C82" s="3" t="s">
        <v>47</v>
      </c>
      <c r="D82" s="3" t="s">
        <v>15</v>
      </c>
      <c r="E82" s="3" t="s">
        <v>0</v>
      </c>
      <c r="F82" s="3">
        <v>3</v>
      </c>
      <c r="G82" s="15">
        <v>6.8319999999999999</v>
      </c>
      <c r="H82" s="15">
        <v>6.0090000000000003</v>
      </c>
      <c r="I82" s="15">
        <v>8.57</v>
      </c>
      <c r="J82" s="15">
        <v>3.2759999999999998</v>
      </c>
      <c r="K82" s="15">
        <v>4.4080000000000004</v>
      </c>
      <c r="O82" s="11"/>
      <c r="U82" s="20"/>
    </row>
    <row r="85" spans="2:21">
      <c r="C85" s="45" t="s">
        <v>242</v>
      </c>
    </row>
    <row r="87" spans="2:21" ht="26.4">
      <c r="C87" s="46"/>
    </row>
  </sheetData>
  <dataValidations count="1">
    <dataValidation type="list" allowBlank="1" showInputMessage="1" showErrorMessage="1" sqref="C7" xr:uid="{00000000-0002-0000-0100-000000000000}">
      <formula1>$WUQ$4:$WUQ$6</formula1>
    </dataValidation>
  </dataValidations>
  <printOptions verticalCentered="1"/>
  <pageMargins left="0" right="0" top="0.35433070866141736" bottom="0" header="0" footer="0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Dataset</vt:lpstr>
      <vt:lpstr>Dataset!Print_Area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Marjorie Sandjon - Kasanradji</cp:lastModifiedBy>
  <cp:lastPrinted>2020-09-16T11:33:16Z</cp:lastPrinted>
  <dcterms:created xsi:type="dcterms:W3CDTF">2016-11-30T18:57:41Z</dcterms:created>
  <dcterms:modified xsi:type="dcterms:W3CDTF">2024-09-26T14:17:27Z</dcterms:modified>
</cp:coreProperties>
</file>